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gowde\Desktop\"/>
    </mc:Choice>
  </mc:AlternateContent>
  <xr:revisionPtr revIDLastSave="0" documentId="13_ncr:1_{88E6EFA7-1E66-4594-A875-B227A51D3B1B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BERD by Source, 2020 &amp; 21" sheetId="1" r:id="rId1"/>
    <sheet name="BERD by Source, 2017 &amp; 2021" sheetId="3" r:id="rId2"/>
    <sheet name="Sourc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3" l="1"/>
  <c r="M56" i="3"/>
  <c r="L56" i="3"/>
  <c r="N55" i="3"/>
  <c r="M55" i="3"/>
  <c r="L55" i="3"/>
  <c r="N54" i="3"/>
  <c r="M54" i="3"/>
  <c r="L54" i="3"/>
  <c r="N53" i="3"/>
  <c r="M53" i="3"/>
  <c r="L53" i="3"/>
  <c r="N52" i="3"/>
  <c r="M52" i="3"/>
  <c r="L52" i="3"/>
  <c r="N51" i="3"/>
  <c r="M51" i="3"/>
  <c r="L51" i="3"/>
  <c r="N50" i="3"/>
  <c r="M50" i="3"/>
  <c r="L50" i="3"/>
  <c r="N49" i="3"/>
  <c r="M49" i="3"/>
  <c r="L49" i="3"/>
  <c r="N48" i="3"/>
  <c r="M48" i="3"/>
  <c r="L48" i="3"/>
  <c r="N47" i="3"/>
  <c r="M47" i="3"/>
  <c r="L47" i="3"/>
  <c r="N46" i="3"/>
  <c r="M46" i="3"/>
  <c r="L46" i="3"/>
  <c r="N45" i="3"/>
  <c r="M45" i="3"/>
  <c r="L45" i="3"/>
  <c r="N44" i="3"/>
  <c r="M44" i="3"/>
  <c r="L44" i="3"/>
  <c r="N43" i="3"/>
  <c r="M43" i="3"/>
  <c r="L43" i="3"/>
  <c r="N42" i="3"/>
  <c r="M42" i="3"/>
  <c r="L42" i="3"/>
  <c r="N41" i="3"/>
  <c r="M41" i="3"/>
  <c r="L41" i="3"/>
  <c r="N40" i="3"/>
  <c r="M40" i="3"/>
  <c r="L40" i="3"/>
  <c r="N39" i="3"/>
  <c r="M39" i="3"/>
  <c r="L39" i="3"/>
  <c r="N38" i="3"/>
  <c r="M38" i="3"/>
  <c r="L38" i="3"/>
  <c r="N37" i="3"/>
  <c r="M37" i="3"/>
  <c r="L37" i="3"/>
  <c r="N36" i="3"/>
  <c r="M36" i="3"/>
  <c r="L36" i="3"/>
  <c r="N35" i="3"/>
  <c r="M35" i="3"/>
  <c r="L35" i="3"/>
  <c r="N34" i="3"/>
  <c r="M34" i="3"/>
  <c r="L34" i="3"/>
  <c r="N33" i="3"/>
  <c r="M33" i="3"/>
  <c r="L33" i="3"/>
  <c r="N32" i="3"/>
  <c r="M32" i="3"/>
  <c r="L32" i="3"/>
  <c r="N31" i="3"/>
  <c r="M31" i="3"/>
  <c r="L31" i="3"/>
  <c r="N30" i="3"/>
  <c r="M30" i="3"/>
  <c r="L30" i="3"/>
  <c r="N29" i="3"/>
  <c r="M29" i="3"/>
  <c r="L29" i="3"/>
  <c r="N28" i="3"/>
  <c r="M28" i="3"/>
  <c r="L28" i="3"/>
  <c r="N27" i="3"/>
  <c r="M27" i="3"/>
  <c r="L27" i="3"/>
  <c r="N26" i="3"/>
  <c r="M26" i="3"/>
  <c r="L26" i="3"/>
  <c r="N25" i="3"/>
  <c r="M25" i="3"/>
  <c r="L25" i="3"/>
  <c r="N24" i="3"/>
  <c r="M24" i="3"/>
  <c r="L24" i="3"/>
  <c r="N23" i="3"/>
  <c r="M23" i="3"/>
  <c r="L23" i="3"/>
  <c r="N22" i="3"/>
  <c r="M22" i="3"/>
  <c r="L22" i="3"/>
  <c r="N21" i="3"/>
  <c r="M21" i="3"/>
  <c r="L21" i="3"/>
  <c r="N20" i="3"/>
  <c r="M20" i="3"/>
  <c r="L20" i="3"/>
  <c r="N19" i="3"/>
  <c r="M19" i="3"/>
  <c r="L19" i="3"/>
  <c r="N18" i="3"/>
  <c r="M18" i="3"/>
  <c r="L18" i="3"/>
  <c r="N17" i="3"/>
  <c r="M17" i="3"/>
  <c r="L17" i="3"/>
  <c r="N16" i="3"/>
  <c r="M16" i="3"/>
  <c r="L16" i="3"/>
  <c r="N15" i="3"/>
  <c r="M15" i="3"/>
  <c r="L15" i="3"/>
  <c r="N14" i="3"/>
  <c r="M14" i="3"/>
  <c r="L14" i="3"/>
  <c r="N13" i="3"/>
  <c r="M13" i="3"/>
  <c r="L13" i="3"/>
  <c r="N12" i="3"/>
  <c r="M12" i="3"/>
  <c r="L12" i="3"/>
  <c r="N11" i="3"/>
  <c r="M11" i="3"/>
  <c r="L11" i="3"/>
  <c r="N10" i="3"/>
  <c r="M10" i="3"/>
  <c r="L10" i="3"/>
  <c r="N9" i="3"/>
  <c r="M9" i="3"/>
  <c r="L9" i="3"/>
  <c r="N8" i="3"/>
  <c r="M8" i="3"/>
  <c r="L8" i="3"/>
  <c r="N7" i="3"/>
  <c r="M7" i="3"/>
  <c r="L7" i="3"/>
  <c r="N6" i="3"/>
  <c r="M6" i="3"/>
  <c r="L6" i="3"/>
  <c r="N5" i="3"/>
  <c r="M5" i="3"/>
  <c r="L5" i="3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" i="1"/>
  <c r="L58" i="1" l="1"/>
</calcChain>
</file>

<file path=xl/sharedStrings.xml><?xml version="1.0" encoding="utf-8"?>
<sst xmlns="http://schemas.openxmlformats.org/spreadsheetml/2006/main" count="347" uniqueCount="68">
  <si>
    <t>State</t>
  </si>
  <si>
    <t>Total</t>
  </si>
  <si>
    <t>Paid for by the company</t>
  </si>
  <si>
    <t>Paid for by others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</si>
  <si>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</si>
  <si>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</si>
  <si>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</si>
  <si>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</si>
  <si>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</si>
  <si>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</si>
  <si>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</si>
  <si>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</si>
  <si>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</si>
  <si>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</si>
  <si>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</si>
  <si>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</si>
  <si>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</si>
  <si>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</si>
  <si>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</si>
  <si>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</si>
  <si>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</si>
  <si>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</si>
  <si>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</si>
  <si>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</si>
  <si>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</si>
  <si>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</si>
  <si>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</si>
  <si>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</si>
  <si>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</si>
  <si>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</si>
  <si>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</si>
  <si>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</si>
  <si>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</si>
  <si>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</si>
  <si>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</si>
  <si>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</si>
  <si>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</si>
  <si>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</si>
  <si>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</si>
  <si>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</si>
  <si>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</si>
  <si>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</si>
  <si>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</si>
  <si>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</si>
  <si>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</si>
  <si>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</si>
  <si>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</si>
  <si>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</si>
  <si>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</si>
  <si>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</si>
  <si>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</si>
  <si>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</si>
  <si>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</si>
  <si>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</si>
  <si>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</si>
  <si>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Undistributed</t>
  </si>
  <si>
    <t>Domestic R&amp;D performed by the company, by source of funds, 2021 &amp; 2021 (Millions of USD)</t>
  </si>
  <si>
    <t>2020 - 2021 (% Change)</t>
  </si>
  <si>
    <t>Sources:</t>
  </si>
  <si>
    <t xml:space="preserve">     2020 BERD</t>
  </si>
  <si>
    <t xml:space="preserve">          https://ncses.nsf.gov/surveys/business-enterprise-research-development/2020#data</t>
  </si>
  <si>
    <t xml:space="preserve">     2021 BERD</t>
  </si>
  <si>
    <t xml:space="preserve">          https://ncses.nsf.gov/surveys/business-enterprise-research-development/2021#data</t>
  </si>
  <si>
    <t xml:space="preserve">Paid for by others </t>
  </si>
  <si>
    <t>Domestic R&amp;D performed by the company, by source of funds, 2017 &amp; 2021 (Millions of USD)</t>
  </si>
  <si>
    <t xml:space="preserve">     2017 BERD</t>
  </si>
  <si>
    <t xml:space="preserve">          https://ncses.nsf.gov/pubs/nsf20311#section3673</t>
  </si>
  <si>
    <t>2017 - 2021 (%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</si>
</sst>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9" fontId="0" fillId="0" borderId="0" xfId="0" applyNumberForma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3B35DE-E413-4CF2-A031-46E80ACED843}" name="Table1" displayName="Table1" ref="A4:D56" totalsRowShown="0">
  <autoFilter ref="A4:D56" xr:uid="{B63B35DE-E413-4CF2-A031-46E80ACED843}"/>
  <tableColumns count="4">
    <tableColumn id="1" xr3:uid="{9352CEF1-F1EC-4CA1-8E11-68088537B33E}" name="State"/>
    <tableColumn id="2" xr3:uid="{134D39EF-DEFC-4A2A-817F-97F9FF4466EB}" name="Total"/>
    <tableColumn id="3" xr3:uid="{480C3DE8-F71C-41C4-8360-DAE854084C6C}" name="Paid for by the company"/>
    <tableColumn id="4" xr3:uid="{CF09420A-397A-4B42-AF6E-7737B8639C77}" name="Paid for by others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725F29-EE2D-47BA-A291-AEB362E881B3}" name="Table2" displayName="Table2" ref="F4:I56" totalsRowShown="0">
  <autoFilter ref="F4:I56" xr:uid="{99725F29-EE2D-47BA-A291-AEB362E881B3}"/>
  <tableColumns count="4">
    <tableColumn id="1" xr3:uid="{78ADA700-0D38-4B59-B2F5-6C8EB457BFB2}" name="State"/>
    <tableColumn id="2" xr3:uid="{77C8280B-ACE9-4C94-8B54-DC285F8C6E5D}" name="Total"/>
    <tableColumn id="3" xr3:uid="{4C6A56F4-6A26-43C1-9C7F-742116FF4559}" name="Paid for by the company"/>
    <tableColumn id="4" xr3:uid="{E71FE654-5612-40FE-BB77-A4568F6287B0}" name="Paid for by others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1A1355-50A1-4750-B766-293C43969CC6}" name="Table3" displayName="Table3" ref="K4:N56" totalsRowShown="0" dataDxfId="7" dataCellStyle="Percent">
  <autoFilter ref="K4:N56" xr:uid="{F31A1355-50A1-4750-B766-293C43969CC6}"/>
  <tableColumns count="4">
    <tableColumn id="1" xr3:uid="{B1F18762-C403-42B6-AAC9-DD70B3879152}" name="State"/>
    <tableColumn id="2" xr3:uid="{97D98A28-01A6-425E-BE1F-412D7FAEE91A}" name="Total" dataDxfId="6" dataCellStyle="Percent">
      <calculatedColumnFormula>(G5-B5)/B5</calculatedColumnFormula>
    </tableColumn>
    <tableColumn id="3" xr3:uid="{E81F13AD-AECA-4C20-8BC7-C04F53FCAC8C}" name="Paid for by the company" dataDxfId="5" dataCellStyle="Percent">
      <calculatedColumnFormula>(H5-C5)/C5</calculatedColumnFormula>
    </tableColumn>
    <tableColumn id="4" xr3:uid="{E2E87253-5CFF-470C-8E05-3FAEC6D4E094}" name="Paid for by others" dataDxfId="4" dataCellStyle="Percent">
      <calculatedColumnFormula>(I5-D5)/D5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CEAA2B2-2C02-48DA-80FC-A6D33DFEA5E3}" name="Table37" displayName="Table37" ref="K4:N56" totalsRowShown="0" dataDxfId="3" dataCellStyle="Percent">
  <autoFilter ref="K4:N56" xr:uid="{ECEAA2B2-2C02-48DA-80FC-A6D33DFEA5E3}"/>
  <tableColumns count="4">
    <tableColumn id="1" xr3:uid="{2AFBA037-1519-41B5-A986-F04A90AC2208}" name="State"/>
    <tableColumn id="2" xr3:uid="{6CA55DF2-C0CB-4C0B-8AC4-508007C45AEF}" name="Total" dataDxfId="2" dataCellStyle="Percent">
      <calculatedColumnFormula>(G5-B5)/B5</calculatedColumnFormula>
    </tableColumn>
    <tableColumn id="3" xr3:uid="{61E71694-6577-4960-8405-AE519AE48A2B}" name="Paid for by the company" dataDxfId="1" dataCellStyle="Percent">
      <calculatedColumnFormula>(H5-C5)/C5</calculatedColumnFormula>
    </tableColumn>
    <tableColumn id="4" xr3:uid="{0189249B-A8B2-4B65-B7C0-2EB19D5C4C6C}" name="Paid for by others" dataDxfId="0" dataCellStyle="Percent">
      <calculatedColumnFormula>(I5-D5)/D5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574C827-6771-44B1-82F2-F47687954163}" name="Table7" displayName="Table7" ref="F4:I56" totalsRowShown="0">
  <autoFilter ref="F4:I56" xr:uid="{1574C827-6771-44B1-82F2-F47687954163}"/>
  <tableColumns count="4">
    <tableColumn id="1" xr3:uid="{F1AF3F75-6B19-418B-82B7-8D8BA64FB073}" name="State"/>
    <tableColumn id="2" xr3:uid="{509309E2-7122-4BC4-B354-B72B5B65DDD0}" name="Total"/>
    <tableColumn id="3" xr3:uid="{F28F2EE8-CA97-4F92-926C-FAF763F6B135}" name="Paid for by the company"/>
    <tableColumn id="4" xr3:uid="{EDA33B60-2280-40BC-8ADB-513522745033}" name="Paid for by others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4D5A746-D622-4C8F-863B-7782A1C38CE8}" name="Table8" displayName="Table8" ref="A4:D56" totalsRowShown="0">
  <autoFilter ref="A4:D56" xr:uid="{14D5A746-D622-4C8F-863B-7782A1C38CE8}"/>
  <tableColumns count="4">
    <tableColumn id="1" xr3:uid="{A5E5510B-E7FE-47C7-B8DD-EBBF312501EC}" name="State"/>
    <tableColumn id="2" xr3:uid="{B0A86509-7700-4E7D-A50D-3F620A321675}" name="Total"/>
    <tableColumn id="3" xr3:uid="{EC01443C-E655-4E5D-833B-BECACA50184B}" name="Paid for by the company"/>
    <tableColumn id="4" xr3:uid="{983712F8-94DF-4BBF-8E26-FC3EA3348F75}" name="Paid for by others 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workbookViewId="0"/>
  </sheetViews>
  <sheetFormatPr defaultRowHeight="14.4" x14ac:dyDescent="0.3"/>
  <cols>
    <col min="1" max="1" width="18.21875" bestFit="1" customWidth="1"/>
    <col min="2" max="2" width="7.44140625" bestFit="1" customWidth="1"/>
    <col min="3" max="3" width="24.33203125" bestFit="1" customWidth="1"/>
    <col min="4" max="4" width="18.44140625" bestFit="1" customWidth="1"/>
    <col min="6" max="6" width="18.21875" bestFit="1" customWidth="1"/>
    <col min="7" max="7" width="7.44140625" bestFit="1" customWidth="1"/>
    <col min="8" max="8" width="24.33203125" bestFit="1" customWidth="1"/>
    <col min="9" max="9" width="18.44140625" bestFit="1" customWidth="1"/>
    <col min="11" max="11" width="18.21875" bestFit="1" customWidth="1"/>
    <col min="12" max="12" width="7.44140625" bestFit="1" customWidth="1"/>
    <col min="13" max="13" width="24.33203125" bestFit="1" customWidth="1"/>
    <col min="14" max="14" width="18.44140625" bestFit="1" customWidth="1"/>
  </cols>
  <sheetData>
    <row r="1" spans="1:14" x14ac:dyDescent="0.3">
      <c r="A1" s="3" t="s">
        <v>56</v>
      </c>
    </row>
    <row r="3" spans="1:14" ht="21" x14ac:dyDescent="0.4">
      <c r="A3" s="5">
        <v>2020</v>
      </c>
      <c r="B3" s="5"/>
      <c r="C3" s="5"/>
      <c r="D3" s="5"/>
      <c r="F3" s="5">
        <v>2021</v>
      </c>
      <c r="G3" s="5"/>
      <c r="H3" s="5"/>
      <c r="I3" s="5"/>
      <c r="K3" s="5" t="s">
        <v>57</v>
      </c>
      <c r="L3" s="5"/>
      <c r="M3" s="5"/>
      <c r="N3" s="5"/>
    </row>
    <row r="4" spans="1:14" x14ac:dyDescent="0.3">
      <c r="A4" t="s">
        <v>0</v>
      </c>
      <c r="B4" t="s">
        <v>1</v>
      </c>
      <c r="C4" t="s">
        <v>2</v>
      </c>
      <c r="D4" t="s">
        <v>3</v>
      </c>
      <c r="F4" t="s">
        <v>0</v>
      </c>
      <c r="G4" t="s">
        <v>1</v>
      </c>
      <c r="H4" t="s">
        <v>2</v>
      </c>
      <c r="I4" t="s">
        <v>3</v>
      </c>
      <c r="K4" t="s">
        <v>0</v>
      </c>
      <c r="L4" t="s">
        <v>1</v>
      </c>
      <c r="M4" t="s">
        <v>2</v>
      </c>
      <c r="N4" t="s">
        <v>3</v>
      </c>
    </row>
    <row r="5" spans="1:14" x14ac:dyDescent="0.3">
      <c r="A5" t="s">
        <v>4</v>
      </c>
      <c r="B5">
        <v>2937</v>
      </c>
      <c r="C5">
        <v>1329</v>
      </c>
      <c r="D5">
        <v>1609</v>
      </c>
      <c r="F5" t="s">
        <v>4</v>
      </c>
      <c r="G5">
        <v>2910</v>
      </c>
      <c r="H5">
        <v>1383</v>
      </c>
      <c r="I5">
        <v>1528</v>
      </c>
      <c r="K5" t="s">
        <v>4</v>
      </c>
      <c r="L5" s="1">
        <f t="shared" ref="L5:L36" si="0">(G5-B5)/B5</f>
        <v>-9.1930541368743617E-3</v>
      </c>
      <c r="M5" s="1">
        <f t="shared" ref="M5:M36" si="1">(H5-C5)/C5</f>
        <v>4.0632054176072234E-2</v>
      </c>
      <c r="N5" s="1">
        <f t="shared" ref="N5:N36" si="2">(I5-D5)/D5</f>
        <v>-5.0341827221876939E-2</v>
      </c>
    </row>
    <row r="6" spans="1:14" x14ac:dyDescent="0.3">
      <c r="A6" t="s">
        <v>5</v>
      </c>
      <c r="B6">
        <v>47</v>
      </c>
      <c r="C6">
        <v>43</v>
      </c>
      <c r="D6">
        <v>3</v>
      </c>
      <c r="F6" t="s">
        <v>5</v>
      </c>
      <c r="G6">
        <v>207</v>
      </c>
      <c r="H6">
        <v>188</v>
      </c>
      <c r="I6">
        <v>18</v>
      </c>
      <c r="K6" t="s">
        <v>5</v>
      </c>
      <c r="L6" s="1">
        <f t="shared" si="0"/>
        <v>3.4042553191489362</v>
      </c>
      <c r="M6" s="1">
        <f t="shared" si="1"/>
        <v>3.3720930232558142</v>
      </c>
      <c r="N6" s="1">
        <f t="shared" si="2"/>
        <v>5</v>
      </c>
    </row>
    <row r="7" spans="1:14" x14ac:dyDescent="0.3">
      <c r="A7" t="s">
        <v>6</v>
      </c>
      <c r="B7">
        <v>7110</v>
      </c>
      <c r="C7">
        <v>4899</v>
      </c>
      <c r="D7">
        <v>2211</v>
      </c>
      <c r="F7" t="s">
        <v>6</v>
      </c>
      <c r="G7">
        <v>9386</v>
      </c>
      <c r="H7">
        <v>6947</v>
      </c>
      <c r="I7">
        <v>2440</v>
      </c>
      <c r="K7" t="s">
        <v>6</v>
      </c>
      <c r="L7" s="1">
        <f t="shared" si="0"/>
        <v>0.320112517580872</v>
      </c>
      <c r="M7" s="1">
        <f t="shared" si="1"/>
        <v>0.41804449887732192</v>
      </c>
      <c r="N7" s="1">
        <f t="shared" si="2"/>
        <v>0.10357304387155133</v>
      </c>
    </row>
    <row r="8" spans="1:14" x14ac:dyDescent="0.3">
      <c r="A8" t="s">
        <v>7</v>
      </c>
      <c r="B8">
        <v>414</v>
      </c>
      <c r="C8">
        <v>360</v>
      </c>
      <c r="D8">
        <v>54</v>
      </c>
      <c r="F8" t="s">
        <v>7</v>
      </c>
      <c r="G8">
        <v>497</v>
      </c>
      <c r="H8">
        <v>452</v>
      </c>
      <c r="I8">
        <v>45</v>
      </c>
      <c r="K8" t="s">
        <v>7</v>
      </c>
      <c r="L8" s="1">
        <f t="shared" si="0"/>
        <v>0.20048309178743962</v>
      </c>
      <c r="M8" s="1">
        <f t="shared" si="1"/>
        <v>0.25555555555555554</v>
      </c>
      <c r="N8" s="1">
        <f t="shared" si="2"/>
        <v>-0.16666666666666666</v>
      </c>
    </row>
    <row r="9" spans="1:14" x14ac:dyDescent="0.3">
      <c r="A9" t="s">
        <v>8</v>
      </c>
      <c r="B9">
        <v>193063</v>
      </c>
      <c r="C9">
        <v>175459</v>
      </c>
      <c r="D9">
        <v>17604</v>
      </c>
      <c r="F9" t="s">
        <v>8</v>
      </c>
      <c r="G9">
        <v>211615</v>
      </c>
      <c r="H9">
        <v>199157</v>
      </c>
      <c r="I9">
        <v>12458</v>
      </c>
      <c r="K9" t="s">
        <v>8</v>
      </c>
      <c r="L9" s="1">
        <f t="shared" si="0"/>
        <v>9.6092985191362404E-2</v>
      </c>
      <c r="M9" s="1">
        <f t="shared" si="1"/>
        <v>0.1350628921856388</v>
      </c>
      <c r="N9" s="1">
        <f t="shared" si="2"/>
        <v>-0.29231992728925243</v>
      </c>
    </row>
    <row r="10" spans="1:14" x14ac:dyDescent="0.3">
      <c r="A10" t="s">
        <v>9</v>
      </c>
      <c r="B10">
        <v>7145</v>
      </c>
      <c r="C10">
        <v>6042</v>
      </c>
      <c r="D10">
        <v>1103</v>
      </c>
      <c r="F10" t="s">
        <v>9</v>
      </c>
      <c r="G10">
        <v>8098</v>
      </c>
      <c r="H10">
        <v>7213</v>
      </c>
      <c r="I10">
        <v>886</v>
      </c>
      <c r="K10" t="s">
        <v>9</v>
      </c>
      <c r="L10" s="1">
        <f t="shared" si="0"/>
        <v>0.13337998600419873</v>
      </c>
      <c r="M10" s="1">
        <f t="shared" si="1"/>
        <v>0.19380999668983781</v>
      </c>
      <c r="N10" s="1">
        <f t="shared" si="2"/>
        <v>-0.19673617407071622</v>
      </c>
    </row>
    <row r="11" spans="1:14" x14ac:dyDescent="0.3">
      <c r="A11" t="s">
        <v>10</v>
      </c>
      <c r="B11">
        <v>7902</v>
      </c>
      <c r="C11">
        <v>6487</v>
      </c>
      <c r="D11">
        <v>1415</v>
      </c>
      <c r="F11" t="s">
        <v>10</v>
      </c>
      <c r="G11">
        <v>8429</v>
      </c>
      <c r="H11">
        <v>6887</v>
      </c>
      <c r="I11">
        <v>1543</v>
      </c>
      <c r="K11" t="s">
        <v>10</v>
      </c>
      <c r="L11" s="1">
        <f t="shared" si="0"/>
        <v>6.6691976714755755E-2</v>
      </c>
      <c r="M11" s="1">
        <f t="shared" si="1"/>
        <v>6.1661785108678896E-2</v>
      </c>
      <c r="N11" s="1">
        <f t="shared" si="2"/>
        <v>9.0459363957597169E-2</v>
      </c>
    </row>
    <row r="12" spans="1:14" x14ac:dyDescent="0.3">
      <c r="A12" t="s">
        <v>11</v>
      </c>
      <c r="B12">
        <v>2499</v>
      </c>
      <c r="C12">
        <v>1688</v>
      </c>
      <c r="D12">
        <v>811</v>
      </c>
      <c r="F12" t="s">
        <v>11</v>
      </c>
      <c r="G12">
        <v>3592</v>
      </c>
      <c r="H12">
        <v>2137</v>
      </c>
      <c r="I12">
        <v>1455</v>
      </c>
      <c r="K12" t="s">
        <v>11</v>
      </c>
      <c r="L12" s="1">
        <f t="shared" si="0"/>
        <v>0.43737494997999199</v>
      </c>
      <c r="M12" s="1">
        <f t="shared" si="1"/>
        <v>0.26599526066350709</v>
      </c>
      <c r="N12" s="1">
        <f t="shared" si="2"/>
        <v>0.79408138101109738</v>
      </c>
    </row>
    <row r="13" spans="1:14" x14ac:dyDescent="0.3">
      <c r="A13" t="s">
        <v>12</v>
      </c>
      <c r="B13">
        <v>659</v>
      </c>
      <c r="C13">
        <v>509</v>
      </c>
      <c r="D13">
        <v>150</v>
      </c>
      <c r="F13" t="s">
        <v>12</v>
      </c>
      <c r="G13">
        <v>744</v>
      </c>
      <c r="H13">
        <v>652</v>
      </c>
      <c r="I13">
        <v>92</v>
      </c>
      <c r="K13" t="s">
        <v>12</v>
      </c>
      <c r="L13" s="1">
        <f t="shared" si="0"/>
        <v>0.12898330804248861</v>
      </c>
      <c r="M13" s="1">
        <f t="shared" si="1"/>
        <v>0.28094302554027506</v>
      </c>
      <c r="N13" s="1">
        <f t="shared" si="2"/>
        <v>-0.38666666666666666</v>
      </c>
    </row>
    <row r="14" spans="1:14" x14ac:dyDescent="0.3">
      <c r="A14" t="s">
        <v>13</v>
      </c>
      <c r="B14">
        <v>7885</v>
      </c>
      <c r="C14">
        <v>5762</v>
      </c>
      <c r="D14">
        <v>2122</v>
      </c>
      <c r="F14" t="s">
        <v>13</v>
      </c>
      <c r="G14">
        <v>9688</v>
      </c>
      <c r="H14">
        <v>7545</v>
      </c>
      <c r="I14">
        <v>2143</v>
      </c>
      <c r="K14" t="s">
        <v>13</v>
      </c>
      <c r="L14" s="1">
        <f t="shared" si="0"/>
        <v>0.22866201648700063</v>
      </c>
      <c r="M14" s="1">
        <f t="shared" si="1"/>
        <v>0.3094411662617147</v>
      </c>
      <c r="N14" s="1">
        <f t="shared" si="2"/>
        <v>9.8963242224316683E-3</v>
      </c>
    </row>
    <row r="15" spans="1:14" x14ac:dyDescent="0.3">
      <c r="A15" t="s">
        <v>14</v>
      </c>
      <c r="B15">
        <v>5389</v>
      </c>
      <c r="C15">
        <v>4426</v>
      </c>
      <c r="D15">
        <v>963</v>
      </c>
      <c r="F15" t="s">
        <v>14</v>
      </c>
      <c r="G15">
        <v>6448</v>
      </c>
      <c r="H15">
        <v>5249</v>
      </c>
      <c r="I15">
        <v>1199</v>
      </c>
      <c r="K15" t="s">
        <v>14</v>
      </c>
      <c r="L15" s="1">
        <f t="shared" si="0"/>
        <v>0.19651141213583226</v>
      </c>
      <c r="M15" s="1">
        <f t="shared" si="1"/>
        <v>0.1859466787166742</v>
      </c>
      <c r="N15" s="1">
        <f t="shared" si="2"/>
        <v>0.24506749740394601</v>
      </c>
    </row>
    <row r="16" spans="1:14" x14ac:dyDescent="0.3">
      <c r="A16" t="s">
        <v>15</v>
      </c>
      <c r="B16">
        <v>279</v>
      </c>
      <c r="C16">
        <v>216</v>
      </c>
      <c r="D16">
        <v>62</v>
      </c>
      <c r="F16" t="s">
        <v>15</v>
      </c>
      <c r="G16">
        <v>409</v>
      </c>
      <c r="H16">
        <v>372</v>
      </c>
      <c r="I16">
        <v>38</v>
      </c>
      <c r="K16" t="s">
        <v>15</v>
      </c>
      <c r="L16" s="1">
        <f t="shared" si="0"/>
        <v>0.46594982078853048</v>
      </c>
      <c r="M16" s="1">
        <f t="shared" si="1"/>
        <v>0.72222222222222221</v>
      </c>
      <c r="N16" s="1">
        <f t="shared" si="2"/>
        <v>-0.38709677419354838</v>
      </c>
    </row>
    <row r="17" spans="1:14" x14ac:dyDescent="0.3">
      <c r="A17" t="s">
        <v>16</v>
      </c>
      <c r="B17">
        <v>2210</v>
      </c>
      <c r="C17">
        <v>2139</v>
      </c>
      <c r="D17">
        <v>71</v>
      </c>
      <c r="F17" t="s">
        <v>16</v>
      </c>
      <c r="G17">
        <v>2258</v>
      </c>
      <c r="H17">
        <v>2203</v>
      </c>
      <c r="I17">
        <v>54</v>
      </c>
      <c r="K17" t="s">
        <v>16</v>
      </c>
      <c r="L17" s="1">
        <f t="shared" si="0"/>
        <v>2.171945701357466E-2</v>
      </c>
      <c r="M17" s="1">
        <f t="shared" si="1"/>
        <v>2.9920523609163162E-2</v>
      </c>
      <c r="N17" s="1">
        <f t="shared" si="2"/>
        <v>-0.23943661971830985</v>
      </c>
    </row>
    <row r="18" spans="1:14" x14ac:dyDescent="0.3">
      <c r="A18" t="s">
        <v>17</v>
      </c>
      <c r="B18">
        <v>14097</v>
      </c>
      <c r="C18">
        <v>13415</v>
      </c>
      <c r="D18">
        <v>683</v>
      </c>
      <c r="F18" t="s">
        <v>17</v>
      </c>
      <c r="G18">
        <v>16485</v>
      </c>
      <c r="H18">
        <v>15398</v>
      </c>
      <c r="I18">
        <v>1087</v>
      </c>
      <c r="K18" t="s">
        <v>17</v>
      </c>
      <c r="L18" s="1">
        <f t="shared" si="0"/>
        <v>0.16939774420089382</v>
      </c>
      <c r="M18" s="1">
        <f t="shared" si="1"/>
        <v>0.14781960491986582</v>
      </c>
      <c r="N18" s="1">
        <f t="shared" si="2"/>
        <v>0.59150805270863838</v>
      </c>
    </row>
    <row r="19" spans="1:14" x14ac:dyDescent="0.3">
      <c r="A19" t="s">
        <v>18</v>
      </c>
      <c r="B19">
        <v>8305</v>
      </c>
      <c r="C19">
        <v>7202</v>
      </c>
      <c r="D19">
        <v>1102</v>
      </c>
      <c r="F19" t="s">
        <v>18</v>
      </c>
      <c r="G19">
        <v>9514</v>
      </c>
      <c r="H19">
        <v>7888</v>
      </c>
      <c r="I19">
        <v>1627</v>
      </c>
      <c r="K19" t="s">
        <v>18</v>
      </c>
      <c r="L19" s="1">
        <f t="shared" si="0"/>
        <v>0.14557495484647803</v>
      </c>
      <c r="M19" s="1">
        <f t="shared" si="1"/>
        <v>9.5251319078033886E-2</v>
      </c>
      <c r="N19" s="1">
        <f t="shared" si="2"/>
        <v>0.47640653357531759</v>
      </c>
    </row>
    <row r="20" spans="1:14" x14ac:dyDescent="0.3">
      <c r="A20" t="s">
        <v>19</v>
      </c>
      <c r="B20">
        <v>3455</v>
      </c>
      <c r="C20">
        <v>2664</v>
      </c>
      <c r="D20">
        <v>791</v>
      </c>
      <c r="F20" t="s">
        <v>19</v>
      </c>
      <c r="G20">
        <v>3045</v>
      </c>
      <c r="H20">
        <v>2338</v>
      </c>
      <c r="I20">
        <v>707</v>
      </c>
      <c r="K20" t="s">
        <v>19</v>
      </c>
      <c r="L20" s="1">
        <f t="shared" si="0"/>
        <v>-0.11866859623733719</v>
      </c>
      <c r="M20" s="1">
        <f t="shared" si="1"/>
        <v>-0.12237237237237238</v>
      </c>
      <c r="N20" s="1">
        <f t="shared" si="2"/>
        <v>-0.10619469026548672</v>
      </c>
    </row>
    <row r="21" spans="1:14" x14ac:dyDescent="0.3">
      <c r="A21" t="s">
        <v>20</v>
      </c>
      <c r="B21">
        <v>2771</v>
      </c>
      <c r="C21">
        <v>1956</v>
      </c>
      <c r="D21">
        <v>814</v>
      </c>
      <c r="F21" t="s">
        <v>20</v>
      </c>
      <c r="G21">
        <v>2748</v>
      </c>
      <c r="H21">
        <v>1960</v>
      </c>
      <c r="I21">
        <v>788</v>
      </c>
      <c r="K21" t="s">
        <v>20</v>
      </c>
      <c r="L21" s="1">
        <f t="shared" si="0"/>
        <v>-8.3002526163839761E-3</v>
      </c>
      <c r="M21" s="1">
        <f t="shared" si="1"/>
        <v>2.0449897750511249E-3</v>
      </c>
      <c r="N21" s="1">
        <f t="shared" si="2"/>
        <v>-3.1941031941031942E-2</v>
      </c>
    </row>
    <row r="22" spans="1:14" x14ac:dyDescent="0.3">
      <c r="A22" t="s">
        <v>21</v>
      </c>
      <c r="B22">
        <v>1259</v>
      </c>
      <c r="C22">
        <v>852</v>
      </c>
      <c r="D22">
        <v>407</v>
      </c>
      <c r="F22" t="s">
        <v>21</v>
      </c>
      <c r="G22">
        <v>1486</v>
      </c>
      <c r="H22">
        <v>897</v>
      </c>
      <c r="I22">
        <v>590</v>
      </c>
      <c r="K22" t="s">
        <v>21</v>
      </c>
      <c r="L22" s="1">
        <f t="shared" si="0"/>
        <v>0.18030182684670373</v>
      </c>
      <c r="M22" s="1">
        <f t="shared" si="1"/>
        <v>5.2816901408450703E-2</v>
      </c>
      <c r="N22" s="1">
        <f t="shared" si="2"/>
        <v>0.44963144963144963</v>
      </c>
    </row>
    <row r="23" spans="1:14" x14ac:dyDescent="0.3">
      <c r="A23" t="s">
        <v>22</v>
      </c>
      <c r="B23">
        <v>535</v>
      </c>
      <c r="C23">
        <v>475</v>
      </c>
      <c r="D23">
        <v>60</v>
      </c>
      <c r="F23" t="s">
        <v>22</v>
      </c>
      <c r="G23">
        <v>530</v>
      </c>
      <c r="H23">
        <v>444</v>
      </c>
      <c r="I23">
        <v>86</v>
      </c>
      <c r="K23" t="s">
        <v>22</v>
      </c>
      <c r="L23" s="1">
        <f t="shared" si="0"/>
        <v>-9.3457943925233638E-3</v>
      </c>
      <c r="M23" s="1">
        <f t="shared" si="1"/>
        <v>-6.5263157894736842E-2</v>
      </c>
      <c r="N23" s="1">
        <f t="shared" si="2"/>
        <v>0.43333333333333335</v>
      </c>
    </row>
    <row r="24" spans="1:14" x14ac:dyDescent="0.3">
      <c r="A24" t="s">
        <v>23</v>
      </c>
      <c r="B24">
        <v>434</v>
      </c>
      <c r="C24">
        <v>385</v>
      </c>
      <c r="D24">
        <v>49</v>
      </c>
      <c r="F24" t="s">
        <v>23</v>
      </c>
      <c r="G24">
        <v>499</v>
      </c>
      <c r="H24">
        <v>444</v>
      </c>
      <c r="I24">
        <v>55</v>
      </c>
      <c r="K24" t="s">
        <v>23</v>
      </c>
      <c r="L24" s="1">
        <f t="shared" si="0"/>
        <v>0.14976958525345621</v>
      </c>
      <c r="M24" s="1">
        <f t="shared" si="1"/>
        <v>0.15324675324675324</v>
      </c>
      <c r="N24" s="1">
        <f t="shared" si="2"/>
        <v>0.12244897959183673</v>
      </c>
    </row>
    <row r="25" spans="1:14" x14ac:dyDescent="0.3">
      <c r="A25" t="s">
        <v>24</v>
      </c>
      <c r="B25">
        <v>5923</v>
      </c>
      <c r="C25">
        <v>3964</v>
      </c>
      <c r="D25">
        <v>1959</v>
      </c>
      <c r="F25" t="s">
        <v>24</v>
      </c>
      <c r="G25">
        <v>6432</v>
      </c>
      <c r="H25">
        <v>4550</v>
      </c>
      <c r="I25">
        <v>1882</v>
      </c>
      <c r="K25" t="s">
        <v>24</v>
      </c>
      <c r="L25" s="1">
        <f t="shared" si="0"/>
        <v>8.5936180989363495E-2</v>
      </c>
      <c r="M25" s="1">
        <f t="shared" si="1"/>
        <v>0.14783047426841575</v>
      </c>
      <c r="N25" s="1">
        <f t="shared" si="2"/>
        <v>-3.9305768249106685E-2</v>
      </c>
    </row>
    <row r="26" spans="1:14" x14ac:dyDescent="0.3">
      <c r="A26" t="s">
        <v>25</v>
      </c>
      <c r="B26">
        <v>32737</v>
      </c>
      <c r="C26">
        <v>27704</v>
      </c>
      <c r="D26">
        <v>5033</v>
      </c>
      <c r="F26" t="s">
        <v>25</v>
      </c>
      <c r="G26">
        <v>39749</v>
      </c>
      <c r="H26">
        <v>33937</v>
      </c>
      <c r="I26">
        <v>5812</v>
      </c>
      <c r="K26" t="s">
        <v>25</v>
      </c>
      <c r="L26" s="1">
        <f t="shared" si="0"/>
        <v>0.21419189296514646</v>
      </c>
      <c r="M26" s="1">
        <f t="shared" si="1"/>
        <v>0.22498556165174705</v>
      </c>
      <c r="N26" s="1">
        <f t="shared" si="2"/>
        <v>0.15477846214981125</v>
      </c>
    </row>
    <row r="27" spans="1:14" x14ac:dyDescent="0.3">
      <c r="A27" t="s">
        <v>26</v>
      </c>
      <c r="B27">
        <v>21589</v>
      </c>
      <c r="C27">
        <v>18507</v>
      </c>
      <c r="D27">
        <v>3081</v>
      </c>
      <c r="F27" t="s">
        <v>26</v>
      </c>
      <c r="G27">
        <v>22381</v>
      </c>
      <c r="H27">
        <v>19420</v>
      </c>
      <c r="I27">
        <v>2962</v>
      </c>
      <c r="K27" t="s">
        <v>26</v>
      </c>
      <c r="L27" s="1">
        <f t="shared" si="0"/>
        <v>3.6685349020334428E-2</v>
      </c>
      <c r="M27" s="1">
        <f t="shared" si="1"/>
        <v>4.9332684930026474E-2</v>
      </c>
      <c r="N27" s="1">
        <f t="shared" si="2"/>
        <v>-3.8623823433950016E-2</v>
      </c>
    </row>
    <row r="28" spans="1:14" x14ac:dyDescent="0.3">
      <c r="A28" t="s">
        <v>27</v>
      </c>
      <c r="B28">
        <v>7824</v>
      </c>
      <c r="C28">
        <v>7421</v>
      </c>
      <c r="D28">
        <v>403</v>
      </c>
      <c r="F28" t="s">
        <v>27</v>
      </c>
      <c r="G28">
        <v>8248</v>
      </c>
      <c r="H28">
        <v>7754</v>
      </c>
      <c r="I28">
        <v>494</v>
      </c>
      <c r="K28" t="s">
        <v>27</v>
      </c>
      <c r="L28" s="1">
        <f t="shared" si="0"/>
        <v>5.4192229038854803E-2</v>
      </c>
      <c r="M28" s="1">
        <f t="shared" si="1"/>
        <v>4.4872658671338092E-2</v>
      </c>
      <c r="N28" s="1">
        <f t="shared" si="2"/>
        <v>0.22580645161290322</v>
      </c>
    </row>
    <row r="29" spans="1:14" x14ac:dyDescent="0.3">
      <c r="A29" t="s">
        <v>28</v>
      </c>
      <c r="B29">
        <v>278</v>
      </c>
      <c r="C29">
        <v>244</v>
      </c>
      <c r="D29">
        <v>34</v>
      </c>
      <c r="F29" t="s">
        <v>28</v>
      </c>
      <c r="G29">
        <v>343</v>
      </c>
      <c r="H29">
        <v>307</v>
      </c>
      <c r="I29">
        <v>36</v>
      </c>
      <c r="K29" t="s">
        <v>28</v>
      </c>
      <c r="L29" s="1">
        <f t="shared" si="0"/>
        <v>0.23381294964028776</v>
      </c>
      <c r="M29" s="1">
        <f t="shared" si="1"/>
        <v>0.25819672131147542</v>
      </c>
      <c r="N29" s="1">
        <f t="shared" si="2"/>
        <v>5.8823529411764705E-2</v>
      </c>
    </row>
    <row r="30" spans="1:14" x14ac:dyDescent="0.3">
      <c r="A30" t="s">
        <v>29</v>
      </c>
      <c r="B30">
        <v>6502</v>
      </c>
      <c r="C30">
        <v>4581</v>
      </c>
      <c r="D30">
        <v>1921</v>
      </c>
      <c r="F30" t="s">
        <v>29</v>
      </c>
      <c r="G30">
        <v>7060</v>
      </c>
      <c r="H30">
        <v>4927</v>
      </c>
      <c r="I30">
        <v>2133</v>
      </c>
      <c r="K30" t="s">
        <v>29</v>
      </c>
      <c r="L30" s="1">
        <f t="shared" si="0"/>
        <v>8.5819747769916951E-2</v>
      </c>
      <c r="M30" s="1">
        <f t="shared" si="1"/>
        <v>7.5529360401659029E-2</v>
      </c>
      <c r="N30" s="1">
        <f t="shared" si="2"/>
        <v>0.11035918792295679</v>
      </c>
    </row>
    <row r="31" spans="1:14" x14ac:dyDescent="0.3">
      <c r="A31" t="s">
        <v>30</v>
      </c>
      <c r="B31">
        <v>242</v>
      </c>
      <c r="C31">
        <v>224</v>
      </c>
      <c r="D31">
        <v>18</v>
      </c>
      <c r="F31" t="s">
        <v>30</v>
      </c>
      <c r="G31">
        <v>261</v>
      </c>
      <c r="H31">
        <v>237</v>
      </c>
      <c r="I31">
        <v>24</v>
      </c>
      <c r="K31" t="s">
        <v>30</v>
      </c>
      <c r="L31" s="1">
        <f t="shared" si="0"/>
        <v>7.8512396694214878E-2</v>
      </c>
      <c r="M31" s="1">
        <f t="shared" si="1"/>
        <v>5.8035714285714288E-2</v>
      </c>
      <c r="N31" s="1">
        <f t="shared" si="2"/>
        <v>0.33333333333333331</v>
      </c>
    </row>
    <row r="32" spans="1:14" x14ac:dyDescent="0.3">
      <c r="A32" t="s">
        <v>31</v>
      </c>
      <c r="B32">
        <v>838</v>
      </c>
      <c r="C32">
        <v>769</v>
      </c>
      <c r="D32">
        <v>68</v>
      </c>
      <c r="F32" t="s">
        <v>31</v>
      </c>
      <c r="G32">
        <v>1067</v>
      </c>
      <c r="H32">
        <v>1004</v>
      </c>
      <c r="I32">
        <v>62</v>
      </c>
      <c r="K32" t="s">
        <v>31</v>
      </c>
      <c r="L32" s="1">
        <f t="shared" si="0"/>
        <v>0.27326968973747018</v>
      </c>
      <c r="M32" s="1">
        <f t="shared" si="1"/>
        <v>0.305591677503251</v>
      </c>
      <c r="N32" s="1">
        <f t="shared" si="2"/>
        <v>-8.8235294117647065E-2</v>
      </c>
    </row>
    <row r="33" spans="1:14" x14ac:dyDescent="0.3">
      <c r="A33" t="s">
        <v>32</v>
      </c>
      <c r="B33">
        <v>931</v>
      </c>
      <c r="C33">
        <v>707</v>
      </c>
      <c r="D33">
        <v>224</v>
      </c>
      <c r="F33" t="s">
        <v>32</v>
      </c>
      <c r="G33">
        <v>1033</v>
      </c>
      <c r="H33">
        <v>757</v>
      </c>
      <c r="I33">
        <v>276</v>
      </c>
      <c r="K33" t="s">
        <v>32</v>
      </c>
      <c r="L33" s="1">
        <f t="shared" si="0"/>
        <v>0.10955961331901182</v>
      </c>
      <c r="M33" s="1">
        <f t="shared" si="1"/>
        <v>7.0721357850070721E-2</v>
      </c>
      <c r="N33" s="1">
        <f t="shared" si="2"/>
        <v>0.23214285714285715</v>
      </c>
    </row>
    <row r="34" spans="1:14" x14ac:dyDescent="0.3">
      <c r="A34" t="s">
        <v>33</v>
      </c>
      <c r="B34">
        <v>2755</v>
      </c>
      <c r="C34">
        <v>1093</v>
      </c>
      <c r="D34">
        <v>1661</v>
      </c>
      <c r="F34" t="s">
        <v>33</v>
      </c>
      <c r="G34">
        <v>3183</v>
      </c>
      <c r="H34">
        <v>1461</v>
      </c>
      <c r="I34">
        <v>1723</v>
      </c>
      <c r="K34" t="s">
        <v>33</v>
      </c>
      <c r="L34" s="1">
        <f t="shared" si="0"/>
        <v>0.15535390199637023</v>
      </c>
      <c r="M34" s="1">
        <f t="shared" si="1"/>
        <v>0.33668801463860931</v>
      </c>
      <c r="N34" s="1">
        <f t="shared" si="2"/>
        <v>3.7326911499096928E-2</v>
      </c>
    </row>
    <row r="35" spans="1:14" x14ac:dyDescent="0.3">
      <c r="A35" t="s">
        <v>34</v>
      </c>
      <c r="B35">
        <v>22009</v>
      </c>
      <c r="C35">
        <v>18054</v>
      </c>
      <c r="D35">
        <v>3955</v>
      </c>
      <c r="F35" t="s">
        <v>34</v>
      </c>
      <c r="G35">
        <v>25049</v>
      </c>
      <c r="H35">
        <v>20091</v>
      </c>
      <c r="I35">
        <v>4958</v>
      </c>
      <c r="K35" t="s">
        <v>34</v>
      </c>
      <c r="L35" s="1">
        <f t="shared" si="0"/>
        <v>0.13812531237221137</v>
      </c>
      <c r="M35" s="1">
        <f t="shared" si="1"/>
        <v>0.11282818212030575</v>
      </c>
      <c r="N35" s="1">
        <f t="shared" si="2"/>
        <v>0.25360303413400759</v>
      </c>
    </row>
    <row r="36" spans="1:14" x14ac:dyDescent="0.3">
      <c r="A36" t="s">
        <v>35</v>
      </c>
      <c r="B36">
        <v>1140</v>
      </c>
      <c r="C36">
        <v>857</v>
      </c>
      <c r="D36">
        <v>283</v>
      </c>
      <c r="F36" t="s">
        <v>35</v>
      </c>
      <c r="G36">
        <v>1693</v>
      </c>
      <c r="H36">
        <v>1351</v>
      </c>
      <c r="I36">
        <v>342</v>
      </c>
      <c r="K36" t="s">
        <v>35</v>
      </c>
      <c r="L36" s="1">
        <f t="shared" si="0"/>
        <v>0.48508771929824562</v>
      </c>
      <c r="M36" s="1">
        <f t="shared" si="1"/>
        <v>0.57642940490081684</v>
      </c>
      <c r="N36" s="1">
        <f t="shared" si="2"/>
        <v>0.20848056537102475</v>
      </c>
    </row>
    <row r="37" spans="1:14" x14ac:dyDescent="0.3">
      <c r="A37" t="s">
        <v>36</v>
      </c>
      <c r="B37">
        <v>23414</v>
      </c>
      <c r="C37">
        <v>21062</v>
      </c>
      <c r="D37">
        <v>2353</v>
      </c>
      <c r="F37" t="s">
        <v>36</v>
      </c>
      <c r="G37">
        <v>26319</v>
      </c>
      <c r="H37">
        <v>23939</v>
      </c>
      <c r="I37">
        <v>2379</v>
      </c>
      <c r="K37" t="s">
        <v>36</v>
      </c>
      <c r="L37" s="1">
        <f t="shared" ref="L37:L56" si="3">(G37-B37)/B37</f>
        <v>0.12407106859144101</v>
      </c>
      <c r="M37" s="1">
        <f t="shared" ref="M37:M56" si="4">(H37-C37)/C37</f>
        <v>0.13659671446206439</v>
      </c>
      <c r="N37" s="1">
        <f t="shared" ref="N37:N56" si="5">(I37-D37)/D37</f>
        <v>1.1049723756906077E-2</v>
      </c>
    </row>
    <row r="38" spans="1:14" x14ac:dyDescent="0.3">
      <c r="A38" t="s">
        <v>37</v>
      </c>
      <c r="B38">
        <v>13369</v>
      </c>
      <c r="C38">
        <v>9242</v>
      </c>
      <c r="D38">
        <v>4127</v>
      </c>
      <c r="F38" t="s">
        <v>37</v>
      </c>
      <c r="G38">
        <v>15490</v>
      </c>
      <c r="H38">
        <v>9812</v>
      </c>
      <c r="I38">
        <v>5678</v>
      </c>
      <c r="K38" t="s">
        <v>37</v>
      </c>
      <c r="L38" s="1">
        <f t="shared" si="3"/>
        <v>0.15865060961926847</v>
      </c>
      <c r="M38" s="1">
        <f t="shared" si="4"/>
        <v>6.1674962129409219E-2</v>
      </c>
      <c r="N38" s="1">
        <f t="shared" si="5"/>
        <v>0.3758177853162103</v>
      </c>
    </row>
    <row r="39" spans="1:14" x14ac:dyDescent="0.3">
      <c r="A39" t="s">
        <v>38</v>
      </c>
      <c r="B39">
        <v>342</v>
      </c>
      <c r="C39">
        <v>331</v>
      </c>
      <c r="D39">
        <v>12</v>
      </c>
      <c r="F39" t="s">
        <v>38</v>
      </c>
      <c r="G39">
        <v>343</v>
      </c>
      <c r="H39">
        <v>330</v>
      </c>
      <c r="I39">
        <v>12</v>
      </c>
      <c r="K39" t="s">
        <v>38</v>
      </c>
      <c r="L39" s="1">
        <f t="shared" si="3"/>
        <v>2.9239766081871343E-3</v>
      </c>
      <c r="M39" s="1">
        <f t="shared" si="4"/>
        <v>-3.0211480362537764E-3</v>
      </c>
      <c r="N39" s="1">
        <f t="shared" si="5"/>
        <v>0</v>
      </c>
    </row>
    <row r="40" spans="1:14" x14ac:dyDescent="0.3">
      <c r="A40" t="s">
        <v>39</v>
      </c>
      <c r="B40">
        <v>11005</v>
      </c>
      <c r="C40">
        <v>7511</v>
      </c>
      <c r="D40">
        <v>3494</v>
      </c>
      <c r="F40" t="s">
        <v>39</v>
      </c>
      <c r="G40">
        <v>11545</v>
      </c>
      <c r="H40">
        <v>7814</v>
      </c>
      <c r="I40">
        <v>3730</v>
      </c>
      <c r="K40" t="s">
        <v>39</v>
      </c>
      <c r="L40" s="1">
        <f t="shared" si="3"/>
        <v>4.9068605179463883E-2</v>
      </c>
      <c r="M40" s="1">
        <f t="shared" si="4"/>
        <v>4.0340833444281722E-2</v>
      </c>
      <c r="N40" s="1">
        <f t="shared" si="5"/>
        <v>6.7544361763022323E-2</v>
      </c>
    </row>
    <row r="41" spans="1:14" x14ac:dyDescent="0.3">
      <c r="A41" t="s">
        <v>40</v>
      </c>
      <c r="B41">
        <v>1012</v>
      </c>
      <c r="C41">
        <v>945</v>
      </c>
      <c r="D41">
        <v>67</v>
      </c>
      <c r="F41" t="s">
        <v>40</v>
      </c>
      <c r="G41">
        <v>1056</v>
      </c>
      <c r="H41">
        <v>969</v>
      </c>
      <c r="I41">
        <v>87</v>
      </c>
      <c r="K41" t="s">
        <v>40</v>
      </c>
      <c r="L41" s="1">
        <f t="shared" si="3"/>
        <v>4.3478260869565216E-2</v>
      </c>
      <c r="M41" s="1">
        <f t="shared" si="4"/>
        <v>2.5396825396825397E-2</v>
      </c>
      <c r="N41" s="1">
        <f t="shared" si="5"/>
        <v>0.29850746268656714</v>
      </c>
    </row>
    <row r="42" spans="1:14" x14ac:dyDescent="0.3">
      <c r="A42" t="s">
        <v>41</v>
      </c>
      <c r="B42">
        <v>10472</v>
      </c>
      <c r="C42">
        <v>10190</v>
      </c>
      <c r="D42">
        <v>283</v>
      </c>
      <c r="F42" t="s">
        <v>41</v>
      </c>
      <c r="G42">
        <v>11292</v>
      </c>
      <c r="H42">
        <v>10954</v>
      </c>
      <c r="I42">
        <v>338</v>
      </c>
      <c r="K42" t="s">
        <v>41</v>
      </c>
      <c r="L42" s="1">
        <f t="shared" si="3"/>
        <v>7.8304048892284192E-2</v>
      </c>
      <c r="M42" s="1">
        <f t="shared" si="4"/>
        <v>7.4975466143277728E-2</v>
      </c>
      <c r="N42" s="1">
        <f t="shared" si="5"/>
        <v>0.19434628975265017</v>
      </c>
    </row>
    <row r="43" spans="1:14" x14ac:dyDescent="0.3">
      <c r="A43" t="s">
        <v>42</v>
      </c>
      <c r="B43">
        <v>15443</v>
      </c>
      <c r="C43">
        <v>13544</v>
      </c>
      <c r="D43">
        <v>1899</v>
      </c>
      <c r="F43" t="s">
        <v>42</v>
      </c>
      <c r="G43">
        <v>17555</v>
      </c>
      <c r="H43">
        <v>14541</v>
      </c>
      <c r="I43">
        <v>3014</v>
      </c>
      <c r="K43" t="s">
        <v>42</v>
      </c>
      <c r="L43" s="1">
        <f t="shared" si="3"/>
        <v>0.13676099203522632</v>
      </c>
      <c r="M43" s="1">
        <f t="shared" si="4"/>
        <v>7.3611931482575305E-2</v>
      </c>
      <c r="N43" s="1">
        <f t="shared" si="5"/>
        <v>0.58715113217482884</v>
      </c>
    </row>
    <row r="44" spans="1:14" x14ac:dyDescent="0.3">
      <c r="A44" t="s">
        <v>43</v>
      </c>
      <c r="B44">
        <v>700</v>
      </c>
      <c r="C44">
        <v>581</v>
      </c>
      <c r="D44">
        <v>119</v>
      </c>
      <c r="F44" t="s">
        <v>43</v>
      </c>
      <c r="G44">
        <v>837</v>
      </c>
      <c r="H44">
        <v>689</v>
      </c>
      <c r="I44">
        <v>149</v>
      </c>
      <c r="K44" t="s">
        <v>43</v>
      </c>
      <c r="L44" s="1">
        <f t="shared" si="3"/>
        <v>0.1957142857142857</v>
      </c>
      <c r="M44" s="1">
        <f t="shared" si="4"/>
        <v>0.18588640275387264</v>
      </c>
      <c r="N44" s="1">
        <f t="shared" si="5"/>
        <v>0.25210084033613445</v>
      </c>
    </row>
    <row r="45" spans="1:14" x14ac:dyDescent="0.3">
      <c r="A45" t="s">
        <v>44</v>
      </c>
      <c r="B45">
        <v>1567</v>
      </c>
      <c r="C45">
        <v>1337</v>
      </c>
      <c r="D45">
        <v>230</v>
      </c>
      <c r="F45" t="s">
        <v>44</v>
      </c>
      <c r="G45">
        <v>1857</v>
      </c>
      <c r="H45">
        <v>1601</v>
      </c>
      <c r="I45">
        <v>256</v>
      </c>
      <c r="K45" t="s">
        <v>44</v>
      </c>
      <c r="L45" s="1">
        <f t="shared" si="3"/>
        <v>0.18506700701978301</v>
      </c>
      <c r="M45" s="1">
        <f t="shared" si="4"/>
        <v>0.1974569932685116</v>
      </c>
      <c r="N45" s="1">
        <f t="shared" si="5"/>
        <v>0.11304347826086956</v>
      </c>
    </row>
    <row r="46" spans="1:14" x14ac:dyDescent="0.3">
      <c r="A46" t="s">
        <v>45</v>
      </c>
      <c r="B46">
        <v>216</v>
      </c>
      <c r="C46">
        <v>209</v>
      </c>
      <c r="D46">
        <v>7</v>
      </c>
      <c r="F46" t="s">
        <v>45</v>
      </c>
      <c r="G46">
        <v>221</v>
      </c>
      <c r="H46">
        <v>213</v>
      </c>
      <c r="I46">
        <v>8</v>
      </c>
      <c r="K46" t="s">
        <v>45</v>
      </c>
      <c r="L46" s="1">
        <f t="shared" si="3"/>
        <v>2.3148148148148147E-2</v>
      </c>
      <c r="M46" s="1">
        <f t="shared" si="4"/>
        <v>1.9138755980861243E-2</v>
      </c>
      <c r="N46" s="1">
        <f t="shared" si="5"/>
        <v>0.14285714285714285</v>
      </c>
    </row>
    <row r="47" spans="1:14" x14ac:dyDescent="0.3">
      <c r="A47" t="s">
        <v>46</v>
      </c>
      <c r="B47">
        <v>1820</v>
      </c>
      <c r="C47">
        <v>1568</v>
      </c>
      <c r="D47">
        <v>251</v>
      </c>
      <c r="F47" t="s">
        <v>46</v>
      </c>
      <c r="G47">
        <v>2776</v>
      </c>
      <c r="H47">
        <v>1802</v>
      </c>
      <c r="I47">
        <v>974</v>
      </c>
      <c r="K47" t="s">
        <v>46</v>
      </c>
      <c r="L47" s="1">
        <f t="shared" si="3"/>
        <v>0.5252747252747253</v>
      </c>
      <c r="M47" s="1">
        <f t="shared" si="4"/>
        <v>0.14923469387755103</v>
      </c>
      <c r="N47" s="1">
        <f t="shared" si="5"/>
        <v>2.8804780876494025</v>
      </c>
    </row>
    <row r="48" spans="1:14" x14ac:dyDescent="0.3">
      <c r="A48" t="s">
        <v>47</v>
      </c>
      <c r="B48">
        <v>26084</v>
      </c>
      <c r="C48">
        <v>22834</v>
      </c>
      <c r="D48">
        <v>3250</v>
      </c>
      <c r="F48" t="s">
        <v>47</v>
      </c>
      <c r="G48">
        <v>28264</v>
      </c>
      <c r="H48">
        <v>24495</v>
      </c>
      <c r="I48">
        <v>3770</v>
      </c>
      <c r="K48" t="s">
        <v>47</v>
      </c>
      <c r="L48" s="1">
        <f t="shared" si="3"/>
        <v>8.357613862904463E-2</v>
      </c>
      <c r="M48" s="1">
        <f t="shared" si="4"/>
        <v>7.274240168170272E-2</v>
      </c>
      <c r="N48" s="1">
        <f t="shared" si="5"/>
        <v>0.16</v>
      </c>
    </row>
    <row r="49" spans="1:14" x14ac:dyDescent="0.3">
      <c r="A49" t="s">
        <v>48</v>
      </c>
      <c r="B49">
        <v>3285</v>
      </c>
      <c r="C49">
        <v>2981</v>
      </c>
      <c r="D49">
        <v>304</v>
      </c>
      <c r="F49" t="s">
        <v>48</v>
      </c>
      <c r="G49">
        <v>3962</v>
      </c>
      <c r="H49">
        <v>3730</v>
      </c>
      <c r="I49">
        <v>232</v>
      </c>
      <c r="K49" t="s">
        <v>48</v>
      </c>
      <c r="L49" s="1">
        <f t="shared" si="3"/>
        <v>0.20608828006088281</v>
      </c>
      <c r="M49" s="1">
        <f t="shared" si="4"/>
        <v>0.25125796712512577</v>
      </c>
      <c r="N49" s="1">
        <f t="shared" si="5"/>
        <v>-0.23684210526315788</v>
      </c>
    </row>
    <row r="50" spans="1:14" x14ac:dyDescent="0.3">
      <c r="A50" t="s">
        <v>49</v>
      </c>
      <c r="B50">
        <v>368</v>
      </c>
      <c r="C50">
        <v>295</v>
      </c>
      <c r="D50">
        <v>73</v>
      </c>
      <c r="F50" t="s">
        <v>49</v>
      </c>
      <c r="G50">
        <v>456</v>
      </c>
      <c r="H50">
        <v>434</v>
      </c>
      <c r="I50">
        <v>22</v>
      </c>
      <c r="K50" t="s">
        <v>49</v>
      </c>
      <c r="L50" s="1">
        <f t="shared" si="3"/>
        <v>0.2391304347826087</v>
      </c>
      <c r="M50" s="1">
        <f t="shared" si="4"/>
        <v>0.47118644067796611</v>
      </c>
      <c r="N50" s="1">
        <f t="shared" si="5"/>
        <v>-0.69863013698630139</v>
      </c>
    </row>
    <row r="51" spans="1:14" x14ac:dyDescent="0.3">
      <c r="A51" t="s">
        <v>50</v>
      </c>
      <c r="B51">
        <v>7235</v>
      </c>
      <c r="C51">
        <v>5072</v>
      </c>
      <c r="D51">
        <v>2163</v>
      </c>
      <c r="F51" t="s">
        <v>50</v>
      </c>
      <c r="G51">
        <v>8179</v>
      </c>
      <c r="H51">
        <v>6330</v>
      </c>
      <c r="I51">
        <v>1849</v>
      </c>
      <c r="K51" t="s">
        <v>50</v>
      </c>
      <c r="L51" s="1">
        <f t="shared" si="3"/>
        <v>0.13047684865238424</v>
      </c>
      <c r="M51" s="1">
        <f t="shared" si="4"/>
        <v>0.24802839116719244</v>
      </c>
      <c r="N51" s="1">
        <f t="shared" si="5"/>
        <v>-0.14516874711049468</v>
      </c>
    </row>
    <row r="52" spans="1:14" x14ac:dyDescent="0.3">
      <c r="A52" t="s">
        <v>51</v>
      </c>
      <c r="B52">
        <v>41615</v>
      </c>
      <c r="C52">
        <v>40576</v>
      </c>
      <c r="D52">
        <v>1038</v>
      </c>
      <c r="F52" t="s">
        <v>51</v>
      </c>
      <c r="G52">
        <v>49083</v>
      </c>
      <c r="H52">
        <v>47644</v>
      </c>
      <c r="I52">
        <v>1440</v>
      </c>
      <c r="K52" t="s">
        <v>51</v>
      </c>
      <c r="L52" s="1">
        <f t="shared" si="3"/>
        <v>0.1794545236092755</v>
      </c>
      <c r="M52" s="1">
        <f t="shared" si="4"/>
        <v>0.1741916403785489</v>
      </c>
      <c r="N52" s="1">
        <f t="shared" si="5"/>
        <v>0.38728323699421963</v>
      </c>
    </row>
    <row r="53" spans="1:14" x14ac:dyDescent="0.3">
      <c r="A53" t="s">
        <v>52</v>
      </c>
      <c r="B53">
        <v>229</v>
      </c>
      <c r="C53">
        <v>203</v>
      </c>
      <c r="D53">
        <v>25</v>
      </c>
      <c r="F53" t="s">
        <v>52</v>
      </c>
      <c r="G53">
        <v>522</v>
      </c>
      <c r="H53">
        <v>435</v>
      </c>
      <c r="I53">
        <v>86</v>
      </c>
      <c r="K53" t="s">
        <v>52</v>
      </c>
      <c r="L53" s="1">
        <f t="shared" si="3"/>
        <v>1.2794759825327511</v>
      </c>
      <c r="M53" s="1">
        <f t="shared" si="4"/>
        <v>1.1428571428571428</v>
      </c>
      <c r="N53" s="1">
        <f t="shared" si="5"/>
        <v>2.44</v>
      </c>
    </row>
    <row r="54" spans="1:14" x14ac:dyDescent="0.3">
      <c r="A54" t="s">
        <v>53</v>
      </c>
      <c r="B54">
        <v>6430</v>
      </c>
      <c r="C54">
        <v>5506</v>
      </c>
      <c r="D54">
        <v>924</v>
      </c>
      <c r="F54" t="s">
        <v>53</v>
      </c>
      <c r="G54">
        <v>6781</v>
      </c>
      <c r="H54">
        <v>5723</v>
      </c>
      <c r="I54">
        <v>1058</v>
      </c>
      <c r="K54" t="s">
        <v>53</v>
      </c>
      <c r="L54" s="1">
        <f t="shared" si="3"/>
        <v>5.4587869362363921E-2</v>
      </c>
      <c r="M54" s="1">
        <f t="shared" si="4"/>
        <v>3.9411551035234291E-2</v>
      </c>
      <c r="N54" s="1">
        <f t="shared" si="5"/>
        <v>0.14502164502164502</v>
      </c>
    </row>
    <row r="55" spans="1:14" x14ac:dyDescent="0.3">
      <c r="A55" t="s">
        <v>54</v>
      </c>
      <c r="B55">
        <v>1047</v>
      </c>
      <c r="C55">
        <v>1035</v>
      </c>
      <c r="D55">
        <v>11</v>
      </c>
      <c r="F55" t="s">
        <v>54</v>
      </c>
      <c r="G55">
        <v>93</v>
      </c>
      <c r="H55">
        <v>88</v>
      </c>
      <c r="I55">
        <v>5</v>
      </c>
      <c r="K55" t="s">
        <v>54</v>
      </c>
      <c r="L55" s="1">
        <f t="shared" si="3"/>
        <v>-0.91117478510028649</v>
      </c>
      <c r="M55" s="1">
        <f t="shared" si="4"/>
        <v>-0.91497584541062804</v>
      </c>
      <c r="N55" s="1">
        <f t="shared" si="5"/>
        <v>-0.54545454545454541</v>
      </c>
    </row>
    <row r="56" spans="1:14" x14ac:dyDescent="0.3">
      <c r="A56" t="s">
        <v>55</v>
      </c>
      <c r="B56">
        <v>807</v>
      </c>
      <c r="C56">
        <v>707</v>
      </c>
      <c r="D56">
        <v>100</v>
      </c>
      <c r="F56" t="s">
        <v>55</v>
      </c>
      <c r="G56">
        <v>780</v>
      </c>
      <c r="H56">
        <v>712</v>
      </c>
      <c r="I56">
        <v>67</v>
      </c>
      <c r="K56" t="s">
        <v>55</v>
      </c>
      <c r="L56" s="1">
        <f t="shared" si="3"/>
        <v>-3.3457249070631967E-2</v>
      </c>
      <c r="M56" s="1">
        <f t="shared" si="4"/>
        <v>7.0721357850070717E-3</v>
      </c>
      <c r="N56" s="1">
        <f t="shared" si="5"/>
        <v>-0.33</v>
      </c>
    </row>
    <row r="58" spans="1:14" x14ac:dyDescent="0.3">
      <c r="L58" s="2">
        <f>MAX(L5:N56)</f>
        <v>5</v>
      </c>
    </row>
  </sheetData>
  <mergeCells count="3">
    <mergeCell ref="A3:D3"/>
    <mergeCell ref="F3:I3"/>
    <mergeCell ref="K3:N3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33F0C-3BA7-483E-A2E5-077022123010}">
  <dimension ref="A1:N56"/>
  <sheetViews>
    <sheetView workbookViewId="0"/>
  </sheetViews>
  <sheetFormatPr defaultRowHeight="14.4" x14ac:dyDescent="0.3"/>
  <cols>
    <col min="1" max="1" width="19" customWidth="1"/>
    <col min="2" max="2" width="7.44140625" bestFit="1" customWidth="1"/>
    <col min="3" max="3" width="24.21875" bestFit="1" customWidth="1"/>
    <col min="4" max="4" width="18.6640625" bestFit="1" customWidth="1"/>
    <col min="6" max="6" width="17.33203125" bestFit="1" customWidth="1"/>
    <col min="7" max="7" width="7.44140625" bestFit="1" customWidth="1"/>
    <col min="8" max="8" width="24.21875" bestFit="1" customWidth="1"/>
    <col min="9" max="9" width="18.21875" bestFit="1" customWidth="1"/>
    <col min="11" max="11" width="17.33203125" bestFit="1" customWidth="1"/>
    <col min="12" max="12" width="7.44140625" bestFit="1" customWidth="1"/>
    <col min="13" max="13" width="24.21875" bestFit="1" customWidth="1"/>
    <col min="14" max="14" width="18.21875" bestFit="1" customWidth="1"/>
  </cols>
  <sheetData>
    <row r="1" spans="1:14" x14ac:dyDescent="0.3">
      <c r="A1" s="3" t="s">
        <v>64</v>
      </c>
    </row>
    <row r="3" spans="1:14" ht="21" x14ac:dyDescent="0.4">
      <c r="A3" s="5">
        <v>2017</v>
      </c>
      <c r="B3" s="5"/>
      <c r="C3" s="5"/>
      <c r="D3" s="5"/>
      <c r="F3" s="5">
        <v>2021</v>
      </c>
      <c r="G3" s="5"/>
      <c r="H3" s="5"/>
      <c r="I3" s="5"/>
      <c r="K3" s="5" t="s">
        <v>67</v>
      </c>
      <c r="L3" s="5"/>
      <c r="M3" s="5"/>
      <c r="N3" s="5"/>
    </row>
    <row r="4" spans="1:14" x14ac:dyDescent="0.3">
      <c r="A4" t="s">
        <v>0</v>
      </c>
      <c r="B4" t="s">
        <v>1</v>
      </c>
      <c r="C4" t="s">
        <v>2</v>
      </c>
      <c r="D4" t="s">
        <v>63</v>
      </c>
      <c r="F4" t="s">
        <v>0</v>
      </c>
      <c r="G4" t="s">
        <v>1</v>
      </c>
      <c r="H4" t="s">
        <v>2</v>
      </c>
      <c r="I4" t="s">
        <v>3</v>
      </c>
      <c r="K4" t="s">
        <v>0</v>
      </c>
      <c r="L4" t="s">
        <v>1</v>
      </c>
      <c r="M4" t="s">
        <v>2</v>
      </c>
      <c r="N4" t="s">
        <v>3</v>
      </c>
    </row>
    <row r="5" spans="1:14" x14ac:dyDescent="0.3">
      <c r="A5" t="s">
        <v>4</v>
      </c>
      <c r="B5">
        <v>1896</v>
      </c>
      <c r="C5">
        <v>968</v>
      </c>
      <c r="D5">
        <v>928</v>
      </c>
      <c r="F5" t="s">
        <v>4</v>
      </c>
      <c r="G5">
        <v>2910</v>
      </c>
      <c r="H5">
        <v>1383</v>
      </c>
      <c r="I5">
        <v>1528</v>
      </c>
      <c r="K5" t="s">
        <v>4</v>
      </c>
      <c r="L5" s="1">
        <f t="shared" ref="L5:N36" si="0">(G5-B5)/B5</f>
        <v>0.53481012658227844</v>
      </c>
      <c r="M5" s="1">
        <f t="shared" si="0"/>
        <v>0.4287190082644628</v>
      </c>
      <c r="N5" s="1">
        <f t="shared" si="0"/>
        <v>0.64655172413793105</v>
      </c>
    </row>
    <row r="6" spans="1:14" x14ac:dyDescent="0.3">
      <c r="A6" t="s">
        <v>5</v>
      </c>
      <c r="B6">
        <v>912</v>
      </c>
      <c r="C6">
        <v>905</v>
      </c>
      <c r="D6">
        <v>7</v>
      </c>
      <c r="F6" t="s">
        <v>5</v>
      </c>
      <c r="G6">
        <v>207</v>
      </c>
      <c r="H6">
        <v>188</v>
      </c>
      <c r="I6">
        <v>18</v>
      </c>
      <c r="K6" t="s">
        <v>5</v>
      </c>
      <c r="L6" s="1">
        <f t="shared" si="0"/>
        <v>-0.77302631578947367</v>
      </c>
      <c r="M6" s="1">
        <f t="shared" si="0"/>
        <v>-0.79226519337016577</v>
      </c>
      <c r="N6" s="1">
        <f t="shared" si="0"/>
        <v>1.5714285714285714</v>
      </c>
    </row>
    <row r="7" spans="1:14" x14ac:dyDescent="0.3">
      <c r="A7" t="s">
        <v>6</v>
      </c>
      <c r="B7">
        <v>6338</v>
      </c>
      <c r="C7">
        <v>4476</v>
      </c>
      <c r="D7">
        <v>1862</v>
      </c>
      <c r="F7" t="s">
        <v>6</v>
      </c>
      <c r="G7">
        <v>9386</v>
      </c>
      <c r="H7">
        <v>6947</v>
      </c>
      <c r="I7">
        <v>2440</v>
      </c>
      <c r="K7" t="s">
        <v>6</v>
      </c>
      <c r="L7" s="1">
        <f t="shared" si="0"/>
        <v>0.48090880403912906</v>
      </c>
      <c r="M7" s="1">
        <f t="shared" si="0"/>
        <v>0.55205540661304742</v>
      </c>
      <c r="N7" s="1">
        <f t="shared" si="0"/>
        <v>0.31041890440386682</v>
      </c>
    </row>
    <row r="8" spans="1:14" x14ac:dyDescent="0.3">
      <c r="A8" t="s">
        <v>7</v>
      </c>
      <c r="B8">
        <v>466</v>
      </c>
      <c r="C8">
        <v>442</v>
      </c>
      <c r="D8">
        <v>24</v>
      </c>
      <c r="F8" t="s">
        <v>7</v>
      </c>
      <c r="G8">
        <v>497</v>
      </c>
      <c r="H8">
        <v>452</v>
      </c>
      <c r="I8">
        <v>45</v>
      </c>
      <c r="K8" t="s">
        <v>7</v>
      </c>
      <c r="L8" s="1">
        <f t="shared" si="0"/>
        <v>6.652360515021459E-2</v>
      </c>
      <c r="M8" s="1">
        <f t="shared" si="0"/>
        <v>2.2624434389140271E-2</v>
      </c>
      <c r="N8" s="1">
        <f t="shared" si="0"/>
        <v>0.875</v>
      </c>
    </row>
    <row r="9" spans="1:14" x14ac:dyDescent="0.3">
      <c r="A9" t="s">
        <v>8</v>
      </c>
      <c r="B9">
        <v>132473</v>
      </c>
      <c r="C9">
        <v>120111</v>
      </c>
      <c r="D9">
        <v>12362</v>
      </c>
      <c r="F9" t="s">
        <v>8</v>
      </c>
      <c r="G9">
        <v>211615</v>
      </c>
      <c r="H9">
        <v>199157</v>
      </c>
      <c r="I9">
        <v>12458</v>
      </c>
      <c r="K9" t="s">
        <v>8</v>
      </c>
      <c r="L9" s="1">
        <f t="shared" si="0"/>
        <v>0.59741985159239996</v>
      </c>
      <c r="M9" s="1">
        <f t="shared" si="0"/>
        <v>0.65810791684358638</v>
      </c>
      <c r="N9" s="1">
        <f t="shared" si="0"/>
        <v>7.765733700048536E-3</v>
      </c>
    </row>
    <row r="10" spans="1:14" x14ac:dyDescent="0.3">
      <c r="A10" t="s">
        <v>9</v>
      </c>
      <c r="B10">
        <v>4703</v>
      </c>
      <c r="C10">
        <v>3828</v>
      </c>
      <c r="D10">
        <v>875</v>
      </c>
      <c r="F10" t="s">
        <v>9</v>
      </c>
      <c r="G10">
        <v>8098</v>
      </c>
      <c r="H10">
        <v>7213</v>
      </c>
      <c r="I10">
        <v>886</v>
      </c>
      <c r="K10" t="s">
        <v>9</v>
      </c>
      <c r="L10" s="1">
        <f t="shared" si="0"/>
        <v>0.72187965128641296</v>
      </c>
      <c r="M10" s="1">
        <f t="shared" si="0"/>
        <v>0.88427377220480674</v>
      </c>
      <c r="N10" s="1">
        <f t="shared" si="0"/>
        <v>1.2571428571428572E-2</v>
      </c>
    </row>
    <row r="11" spans="1:14" x14ac:dyDescent="0.3">
      <c r="A11" t="s">
        <v>10</v>
      </c>
      <c r="B11">
        <v>8694</v>
      </c>
      <c r="C11">
        <v>6423</v>
      </c>
      <c r="D11">
        <v>2272</v>
      </c>
      <c r="F11" t="s">
        <v>10</v>
      </c>
      <c r="G11">
        <v>8429</v>
      </c>
      <c r="H11">
        <v>6887</v>
      </c>
      <c r="I11">
        <v>1543</v>
      </c>
      <c r="K11" t="s">
        <v>10</v>
      </c>
      <c r="L11" s="1">
        <f t="shared" si="0"/>
        <v>-3.0480791350356567E-2</v>
      </c>
      <c r="M11" s="1">
        <f t="shared" si="0"/>
        <v>7.2240386112408531E-2</v>
      </c>
      <c r="N11" s="1">
        <f t="shared" si="0"/>
        <v>-0.320862676056338</v>
      </c>
    </row>
    <row r="12" spans="1:14" x14ac:dyDescent="0.3">
      <c r="A12" t="s">
        <v>11</v>
      </c>
      <c r="B12">
        <v>2048</v>
      </c>
      <c r="C12">
        <v>1445</v>
      </c>
      <c r="D12">
        <v>603</v>
      </c>
      <c r="F12" t="s">
        <v>11</v>
      </c>
      <c r="G12">
        <v>3592</v>
      </c>
      <c r="H12">
        <v>2137</v>
      </c>
      <c r="I12">
        <v>1455</v>
      </c>
      <c r="K12" t="s">
        <v>11</v>
      </c>
      <c r="L12" s="1">
        <f t="shared" si="0"/>
        <v>0.75390625</v>
      </c>
      <c r="M12" s="1">
        <f t="shared" si="0"/>
        <v>0.47889273356401385</v>
      </c>
      <c r="N12" s="1">
        <f t="shared" si="0"/>
        <v>1.4129353233830846</v>
      </c>
    </row>
    <row r="13" spans="1:14" x14ac:dyDescent="0.3">
      <c r="A13" t="s">
        <v>12</v>
      </c>
      <c r="B13">
        <v>406</v>
      </c>
      <c r="C13">
        <v>279</v>
      </c>
      <c r="D13">
        <v>127</v>
      </c>
      <c r="F13" t="s">
        <v>12</v>
      </c>
      <c r="G13">
        <v>744</v>
      </c>
      <c r="H13">
        <v>652</v>
      </c>
      <c r="I13">
        <v>92</v>
      </c>
      <c r="K13" t="s">
        <v>12</v>
      </c>
      <c r="L13" s="1">
        <f t="shared" si="0"/>
        <v>0.83251231527093594</v>
      </c>
      <c r="M13" s="1">
        <f t="shared" si="0"/>
        <v>1.3369175627240144</v>
      </c>
      <c r="N13" s="1">
        <f t="shared" si="0"/>
        <v>-0.27559055118110237</v>
      </c>
    </row>
    <row r="14" spans="1:14" x14ac:dyDescent="0.3">
      <c r="A14" t="s">
        <v>13</v>
      </c>
      <c r="B14">
        <v>6463</v>
      </c>
      <c r="C14">
        <v>4496</v>
      </c>
      <c r="D14">
        <v>1966</v>
      </c>
      <c r="F14" t="s">
        <v>13</v>
      </c>
      <c r="G14">
        <v>9688</v>
      </c>
      <c r="H14">
        <v>7545</v>
      </c>
      <c r="I14">
        <v>2143</v>
      </c>
      <c r="K14" t="s">
        <v>13</v>
      </c>
      <c r="L14" s="1">
        <f t="shared" si="0"/>
        <v>0.49899427510444067</v>
      </c>
      <c r="M14" s="1">
        <f t="shared" si="0"/>
        <v>0.67815836298932386</v>
      </c>
      <c r="N14" s="1">
        <f t="shared" si="0"/>
        <v>9.0030518819938968E-2</v>
      </c>
    </row>
    <row r="15" spans="1:14" x14ac:dyDescent="0.3">
      <c r="A15" t="s">
        <v>14</v>
      </c>
      <c r="B15">
        <v>6450</v>
      </c>
      <c r="C15">
        <v>5085</v>
      </c>
      <c r="D15">
        <v>1365</v>
      </c>
      <c r="F15" t="s">
        <v>14</v>
      </c>
      <c r="G15">
        <v>6448</v>
      </c>
      <c r="H15">
        <v>5249</v>
      </c>
      <c r="I15">
        <v>1199</v>
      </c>
      <c r="K15" t="s">
        <v>14</v>
      </c>
      <c r="L15" s="1">
        <f t="shared" si="0"/>
        <v>-3.1007751937984498E-4</v>
      </c>
      <c r="M15" s="1">
        <f t="shared" si="0"/>
        <v>3.2251720747295966E-2</v>
      </c>
      <c r="N15" s="1">
        <f t="shared" si="0"/>
        <v>-0.12161172161172161</v>
      </c>
    </row>
    <row r="16" spans="1:14" x14ac:dyDescent="0.3">
      <c r="A16" t="s">
        <v>15</v>
      </c>
      <c r="B16">
        <v>169</v>
      </c>
      <c r="C16">
        <v>105</v>
      </c>
      <c r="D16">
        <v>64</v>
      </c>
      <c r="F16" t="s">
        <v>15</v>
      </c>
      <c r="G16">
        <v>409</v>
      </c>
      <c r="H16">
        <v>372</v>
      </c>
      <c r="I16">
        <v>38</v>
      </c>
      <c r="K16" t="s">
        <v>15</v>
      </c>
      <c r="L16" s="1">
        <f t="shared" si="0"/>
        <v>1.4201183431952662</v>
      </c>
      <c r="M16" s="1">
        <f t="shared" si="0"/>
        <v>2.5428571428571427</v>
      </c>
      <c r="N16" s="1">
        <f t="shared" si="0"/>
        <v>-0.40625</v>
      </c>
    </row>
    <row r="17" spans="1:14" x14ac:dyDescent="0.3">
      <c r="A17" t="s">
        <v>16</v>
      </c>
      <c r="B17">
        <v>1747</v>
      </c>
      <c r="C17">
        <v>1527</v>
      </c>
      <c r="D17">
        <v>220</v>
      </c>
      <c r="F17" t="s">
        <v>16</v>
      </c>
      <c r="G17">
        <v>2258</v>
      </c>
      <c r="H17">
        <v>2203</v>
      </c>
      <c r="I17">
        <v>54</v>
      </c>
      <c r="K17" t="s">
        <v>16</v>
      </c>
      <c r="L17" s="1">
        <f t="shared" si="0"/>
        <v>0.29250143102461362</v>
      </c>
      <c r="M17" s="1">
        <f t="shared" si="0"/>
        <v>0.44269810085134248</v>
      </c>
      <c r="N17" s="1">
        <f t="shared" si="0"/>
        <v>-0.75454545454545452</v>
      </c>
    </row>
    <row r="18" spans="1:14" x14ac:dyDescent="0.3">
      <c r="A18" t="s">
        <v>17</v>
      </c>
      <c r="B18">
        <v>14399</v>
      </c>
      <c r="C18">
        <v>12743</v>
      </c>
      <c r="D18">
        <v>1655</v>
      </c>
      <c r="F18" t="s">
        <v>17</v>
      </c>
      <c r="G18">
        <v>16485</v>
      </c>
      <c r="H18">
        <v>15398</v>
      </c>
      <c r="I18">
        <v>1087</v>
      </c>
      <c r="K18" t="s">
        <v>17</v>
      </c>
      <c r="L18" s="1">
        <f t="shared" si="0"/>
        <v>0.14487117160913954</v>
      </c>
      <c r="M18" s="1">
        <f t="shared" si="0"/>
        <v>0.2083496821784509</v>
      </c>
      <c r="N18" s="1">
        <f t="shared" si="0"/>
        <v>-0.34320241691842901</v>
      </c>
    </row>
    <row r="19" spans="1:14" x14ac:dyDescent="0.3">
      <c r="A19" t="s">
        <v>18</v>
      </c>
      <c r="B19">
        <v>6283</v>
      </c>
      <c r="C19">
        <v>5394</v>
      </c>
      <c r="D19">
        <v>889</v>
      </c>
      <c r="F19" t="s">
        <v>18</v>
      </c>
      <c r="G19">
        <v>9514</v>
      </c>
      <c r="H19">
        <v>7888</v>
      </c>
      <c r="I19">
        <v>1627</v>
      </c>
      <c r="K19" t="s">
        <v>18</v>
      </c>
      <c r="L19" s="1">
        <f t="shared" si="0"/>
        <v>0.51424478752188441</v>
      </c>
      <c r="M19" s="1">
        <f t="shared" si="0"/>
        <v>0.46236559139784944</v>
      </c>
      <c r="N19" s="1">
        <f t="shared" si="0"/>
        <v>0.83014623172103486</v>
      </c>
    </row>
    <row r="20" spans="1:14" x14ac:dyDescent="0.3">
      <c r="A20" t="s">
        <v>19</v>
      </c>
      <c r="B20">
        <v>2938</v>
      </c>
      <c r="C20">
        <v>2195</v>
      </c>
      <c r="D20">
        <v>743</v>
      </c>
      <c r="F20" t="s">
        <v>19</v>
      </c>
      <c r="G20">
        <v>3045</v>
      </c>
      <c r="H20">
        <v>2338</v>
      </c>
      <c r="I20">
        <v>707</v>
      </c>
      <c r="K20" t="s">
        <v>19</v>
      </c>
      <c r="L20" s="1">
        <f t="shared" si="0"/>
        <v>3.6419332879509873E-2</v>
      </c>
      <c r="M20" s="1">
        <f t="shared" si="0"/>
        <v>6.514806378132118E-2</v>
      </c>
      <c r="N20" s="1">
        <f t="shared" si="0"/>
        <v>-4.8452220726783311E-2</v>
      </c>
    </row>
    <row r="21" spans="1:14" x14ac:dyDescent="0.3">
      <c r="A21" t="s">
        <v>20</v>
      </c>
      <c r="B21">
        <v>2212</v>
      </c>
      <c r="C21">
        <v>1486</v>
      </c>
      <c r="D21">
        <v>726</v>
      </c>
      <c r="F21" t="s">
        <v>20</v>
      </c>
      <c r="G21">
        <v>2748</v>
      </c>
      <c r="H21">
        <v>1960</v>
      </c>
      <c r="I21">
        <v>788</v>
      </c>
      <c r="K21" t="s">
        <v>20</v>
      </c>
      <c r="L21" s="1">
        <f t="shared" si="0"/>
        <v>0.24231464737793851</v>
      </c>
      <c r="M21" s="1">
        <f t="shared" si="0"/>
        <v>0.31897711978465682</v>
      </c>
      <c r="N21" s="1">
        <f t="shared" si="0"/>
        <v>8.5399449035812675E-2</v>
      </c>
    </row>
    <row r="22" spans="1:14" x14ac:dyDescent="0.3">
      <c r="A22" t="s">
        <v>21</v>
      </c>
      <c r="B22">
        <v>983</v>
      </c>
      <c r="C22">
        <v>758</v>
      </c>
      <c r="D22">
        <v>225</v>
      </c>
      <c r="F22" t="s">
        <v>21</v>
      </c>
      <c r="G22">
        <v>1486</v>
      </c>
      <c r="H22">
        <v>897</v>
      </c>
      <c r="I22">
        <v>590</v>
      </c>
      <c r="K22" t="s">
        <v>21</v>
      </c>
      <c r="L22" s="1">
        <f t="shared" si="0"/>
        <v>0.51169888097660221</v>
      </c>
      <c r="M22" s="1">
        <f t="shared" si="0"/>
        <v>0.18337730870712401</v>
      </c>
      <c r="N22" s="1">
        <f t="shared" si="0"/>
        <v>1.6222222222222222</v>
      </c>
    </row>
    <row r="23" spans="1:14" x14ac:dyDescent="0.3">
      <c r="A23" t="s">
        <v>22</v>
      </c>
      <c r="B23">
        <v>297</v>
      </c>
      <c r="C23">
        <v>243</v>
      </c>
      <c r="D23">
        <v>53</v>
      </c>
      <c r="F23" t="s">
        <v>22</v>
      </c>
      <c r="G23">
        <v>530</v>
      </c>
      <c r="H23">
        <v>444</v>
      </c>
      <c r="I23">
        <v>86</v>
      </c>
      <c r="K23" t="s">
        <v>22</v>
      </c>
      <c r="L23" s="1">
        <f t="shared" si="0"/>
        <v>0.78451178451178449</v>
      </c>
      <c r="M23" s="1">
        <f t="shared" si="0"/>
        <v>0.8271604938271605</v>
      </c>
      <c r="N23" s="1">
        <f t="shared" si="0"/>
        <v>0.62264150943396224</v>
      </c>
    </row>
    <row r="24" spans="1:14" x14ac:dyDescent="0.3">
      <c r="A24" t="s">
        <v>23</v>
      </c>
      <c r="B24">
        <v>292</v>
      </c>
      <c r="C24">
        <v>257</v>
      </c>
      <c r="D24">
        <v>35</v>
      </c>
      <c r="F24" t="s">
        <v>23</v>
      </c>
      <c r="G24">
        <v>499</v>
      </c>
      <c r="H24">
        <v>444</v>
      </c>
      <c r="I24">
        <v>55</v>
      </c>
      <c r="K24" t="s">
        <v>23</v>
      </c>
      <c r="L24" s="1">
        <f t="shared" si="0"/>
        <v>0.70890410958904104</v>
      </c>
      <c r="M24" s="1">
        <f t="shared" si="0"/>
        <v>0.72762645914396884</v>
      </c>
      <c r="N24" s="1">
        <f t="shared" si="0"/>
        <v>0.5714285714285714</v>
      </c>
    </row>
    <row r="25" spans="1:14" x14ac:dyDescent="0.3">
      <c r="A25" t="s">
        <v>24</v>
      </c>
      <c r="B25">
        <v>5595</v>
      </c>
      <c r="C25">
        <v>3106</v>
      </c>
      <c r="D25">
        <v>2488</v>
      </c>
      <c r="F25" t="s">
        <v>24</v>
      </c>
      <c r="G25">
        <v>6432</v>
      </c>
      <c r="H25">
        <v>4550</v>
      </c>
      <c r="I25">
        <v>1882</v>
      </c>
      <c r="K25" t="s">
        <v>24</v>
      </c>
      <c r="L25" s="1">
        <f t="shared" si="0"/>
        <v>0.14959785522788205</v>
      </c>
      <c r="M25" s="1">
        <f t="shared" si="0"/>
        <v>0.46490663232453316</v>
      </c>
      <c r="N25" s="1">
        <f t="shared" si="0"/>
        <v>-0.24356913183279744</v>
      </c>
    </row>
    <row r="26" spans="1:14" x14ac:dyDescent="0.3">
      <c r="A26" t="s">
        <v>25</v>
      </c>
      <c r="B26">
        <v>23655</v>
      </c>
      <c r="C26">
        <v>18912</v>
      </c>
      <c r="D26">
        <v>4743</v>
      </c>
      <c r="F26" t="s">
        <v>25</v>
      </c>
      <c r="G26">
        <v>39749</v>
      </c>
      <c r="H26">
        <v>33937</v>
      </c>
      <c r="I26">
        <v>5812</v>
      </c>
      <c r="K26" t="s">
        <v>25</v>
      </c>
      <c r="L26" s="1">
        <f t="shared" si="0"/>
        <v>0.68036355950116256</v>
      </c>
      <c r="M26" s="1">
        <f t="shared" si="0"/>
        <v>0.79446912013536375</v>
      </c>
      <c r="N26" s="1">
        <f t="shared" si="0"/>
        <v>0.22538477756694075</v>
      </c>
    </row>
    <row r="27" spans="1:14" x14ac:dyDescent="0.3">
      <c r="A27" t="s">
        <v>26</v>
      </c>
      <c r="B27">
        <v>21042</v>
      </c>
      <c r="C27">
        <v>19101</v>
      </c>
      <c r="D27">
        <v>1941</v>
      </c>
      <c r="F27" t="s">
        <v>26</v>
      </c>
      <c r="G27">
        <v>22381</v>
      </c>
      <c r="H27">
        <v>19420</v>
      </c>
      <c r="I27">
        <v>2962</v>
      </c>
      <c r="K27" t="s">
        <v>26</v>
      </c>
      <c r="L27" s="1">
        <f t="shared" si="0"/>
        <v>6.3634635490922922E-2</v>
      </c>
      <c r="M27" s="1">
        <f t="shared" si="0"/>
        <v>1.670069629862311E-2</v>
      </c>
      <c r="N27" s="1">
        <f t="shared" si="0"/>
        <v>0.52601751674394637</v>
      </c>
    </row>
    <row r="28" spans="1:14" x14ac:dyDescent="0.3">
      <c r="A28" t="s">
        <v>27</v>
      </c>
      <c r="B28">
        <v>7146</v>
      </c>
      <c r="C28">
        <v>6633</v>
      </c>
      <c r="D28">
        <v>513</v>
      </c>
      <c r="F28" t="s">
        <v>27</v>
      </c>
      <c r="G28">
        <v>8248</v>
      </c>
      <c r="H28">
        <v>7754</v>
      </c>
      <c r="I28">
        <v>494</v>
      </c>
      <c r="K28" t="s">
        <v>27</v>
      </c>
      <c r="L28" s="1">
        <f t="shared" si="0"/>
        <v>0.15421214665547159</v>
      </c>
      <c r="M28" s="1">
        <f t="shared" si="0"/>
        <v>0.16900346751093021</v>
      </c>
      <c r="N28" s="1">
        <f t="shared" si="0"/>
        <v>-3.7037037037037035E-2</v>
      </c>
    </row>
    <row r="29" spans="1:14" x14ac:dyDescent="0.3">
      <c r="A29" t="s">
        <v>28</v>
      </c>
      <c r="B29">
        <v>266</v>
      </c>
      <c r="C29">
        <v>221</v>
      </c>
      <c r="D29">
        <v>45</v>
      </c>
      <c r="F29" t="s">
        <v>28</v>
      </c>
      <c r="G29">
        <v>343</v>
      </c>
      <c r="H29">
        <v>307</v>
      </c>
      <c r="I29">
        <v>36</v>
      </c>
      <c r="K29" t="s">
        <v>28</v>
      </c>
      <c r="L29" s="1">
        <f t="shared" si="0"/>
        <v>0.28947368421052633</v>
      </c>
      <c r="M29" s="1">
        <f t="shared" si="0"/>
        <v>0.38914027149321267</v>
      </c>
      <c r="N29" s="1">
        <f t="shared" si="0"/>
        <v>-0.2</v>
      </c>
    </row>
    <row r="30" spans="1:14" x14ac:dyDescent="0.3">
      <c r="A30" t="s">
        <v>29</v>
      </c>
      <c r="B30">
        <v>5299</v>
      </c>
      <c r="C30">
        <v>3433</v>
      </c>
      <c r="D30">
        <v>1866</v>
      </c>
      <c r="F30" t="s">
        <v>29</v>
      </c>
      <c r="G30">
        <v>7060</v>
      </c>
      <c r="H30">
        <v>4927</v>
      </c>
      <c r="I30">
        <v>2133</v>
      </c>
      <c r="K30" t="s">
        <v>29</v>
      </c>
      <c r="L30" s="1">
        <f t="shared" si="0"/>
        <v>0.3323268541234195</v>
      </c>
      <c r="M30" s="1">
        <f t="shared" si="0"/>
        <v>0.43518788231867173</v>
      </c>
      <c r="N30" s="1">
        <f t="shared" si="0"/>
        <v>0.14308681672025725</v>
      </c>
    </row>
    <row r="31" spans="1:14" x14ac:dyDescent="0.3">
      <c r="A31" t="s">
        <v>30</v>
      </c>
      <c r="B31">
        <v>133</v>
      </c>
      <c r="C31">
        <v>114</v>
      </c>
      <c r="D31">
        <v>18</v>
      </c>
      <c r="F31" t="s">
        <v>30</v>
      </c>
      <c r="G31">
        <v>261</v>
      </c>
      <c r="H31">
        <v>237</v>
      </c>
      <c r="I31">
        <v>24</v>
      </c>
      <c r="K31" t="s">
        <v>30</v>
      </c>
      <c r="L31" s="1">
        <f t="shared" si="0"/>
        <v>0.96240601503759393</v>
      </c>
      <c r="M31" s="1">
        <f t="shared" si="0"/>
        <v>1.0789473684210527</v>
      </c>
      <c r="N31" s="1">
        <f t="shared" si="0"/>
        <v>0.33333333333333331</v>
      </c>
    </row>
    <row r="32" spans="1:14" x14ac:dyDescent="0.3">
      <c r="A32" t="s">
        <v>31</v>
      </c>
      <c r="B32">
        <v>592</v>
      </c>
      <c r="C32">
        <v>470</v>
      </c>
      <c r="D32">
        <v>122</v>
      </c>
      <c r="F32" t="s">
        <v>31</v>
      </c>
      <c r="G32">
        <v>1067</v>
      </c>
      <c r="H32">
        <v>1004</v>
      </c>
      <c r="I32">
        <v>62</v>
      </c>
      <c r="K32" t="s">
        <v>31</v>
      </c>
      <c r="L32" s="1">
        <f t="shared" si="0"/>
        <v>0.80236486486486491</v>
      </c>
      <c r="M32" s="1">
        <f t="shared" si="0"/>
        <v>1.1361702127659574</v>
      </c>
      <c r="N32" s="1">
        <f t="shared" si="0"/>
        <v>-0.49180327868852458</v>
      </c>
    </row>
    <row r="33" spans="1:14" x14ac:dyDescent="0.3">
      <c r="A33" t="s">
        <v>32</v>
      </c>
      <c r="B33">
        <v>624</v>
      </c>
      <c r="C33">
        <v>439</v>
      </c>
      <c r="D33">
        <v>186</v>
      </c>
      <c r="F33" t="s">
        <v>32</v>
      </c>
      <c r="G33">
        <v>1033</v>
      </c>
      <c r="H33">
        <v>757</v>
      </c>
      <c r="I33">
        <v>276</v>
      </c>
      <c r="K33" t="s">
        <v>32</v>
      </c>
      <c r="L33" s="1">
        <f t="shared" si="0"/>
        <v>0.65544871794871795</v>
      </c>
      <c r="M33" s="1">
        <f t="shared" si="0"/>
        <v>0.72437357630979504</v>
      </c>
      <c r="N33" s="1">
        <f t="shared" si="0"/>
        <v>0.4838709677419355</v>
      </c>
    </row>
    <row r="34" spans="1:14" x14ac:dyDescent="0.3">
      <c r="A34" t="s">
        <v>33</v>
      </c>
      <c r="B34">
        <v>1361</v>
      </c>
      <c r="C34">
        <v>754</v>
      </c>
      <c r="D34">
        <v>607</v>
      </c>
      <c r="F34" t="s">
        <v>33</v>
      </c>
      <c r="G34">
        <v>3183</v>
      </c>
      <c r="H34">
        <v>1461</v>
      </c>
      <c r="I34">
        <v>1723</v>
      </c>
      <c r="K34" t="s">
        <v>33</v>
      </c>
      <c r="L34" s="1">
        <f t="shared" si="0"/>
        <v>1.3387215282880236</v>
      </c>
      <c r="M34" s="1">
        <f t="shared" si="0"/>
        <v>0.93766578249336874</v>
      </c>
      <c r="N34" s="1">
        <f t="shared" si="0"/>
        <v>1.8385502471169688</v>
      </c>
    </row>
    <row r="35" spans="1:14" x14ac:dyDescent="0.3">
      <c r="A35" t="s">
        <v>34</v>
      </c>
      <c r="B35">
        <v>16405</v>
      </c>
      <c r="C35">
        <v>13228</v>
      </c>
      <c r="D35">
        <v>3177</v>
      </c>
      <c r="F35" t="s">
        <v>34</v>
      </c>
      <c r="G35">
        <v>25049</v>
      </c>
      <c r="H35">
        <v>20091</v>
      </c>
      <c r="I35">
        <v>4958</v>
      </c>
      <c r="K35" t="s">
        <v>34</v>
      </c>
      <c r="L35" s="1">
        <f t="shared" si="0"/>
        <v>0.52691252666869859</v>
      </c>
      <c r="M35" s="1">
        <f t="shared" si="0"/>
        <v>0.51882370728757177</v>
      </c>
      <c r="N35" s="1">
        <f t="shared" si="0"/>
        <v>0.56059175322631416</v>
      </c>
    </row>
    <row r="36" spans="1:14" x14ac:dyDescent="0.3">
      <c r="A36" t="s">
        <v>35</v>
      </c>
      <c r="B36">
        <v>802</v>
      </c>
      <c r="C36">
        <v>298</v>
      </c>
      <c r="D36">
        <v>503</v>
      </c>
      <c r="F36" t="s">
        <v>35</v>
      </c>
      <c r="G36">
        <v>1693</v>
      </c>
      <c r="H36">
        <v>1351</v>
      </c>
      <c r="I36">
        <v>342</v>
      </c>
      <c r="K36" t="s">
        <v>35</v>
      </c>
      <c r="L36" s="1">
        <f t="shared" si="0"/>
        <v>1.1109725685785536</v>
      </c>
      <c r="M36" s="1">
        <f t="shared" si="0"/>
        <v>3.5335570469798658</v>
      </c>
      <c r="N36" s="1">
        <f t="shared" si="0"/>
        <v>-0.32007952286282304</v>
      </c>
    </row>
    <row r="37" spans="1:14" x14ac:dyDescent="0.3">
      <c r="A37" t="s">
        <v>36</v>
      </c>
      <c r="B37">
        <v>15671</v>
      </c>
      <c r="C37">
        <v>13430</v>
      </c>
      <c r="D37">
        <v>2241</v>
      </c>
      <c r="F37" t="s">
        <v>36</v>
      </c>
      <c r="G37">
        <v>26319</v>
      </c>
      <c r="H37">
        <v>23939</v>
      </c>
      <c r="I37">
        <v>2379</v>
      </c>
      <c r="K37" t="s">
        <v>36</v>
      </c>
      <c r="L37" s="1">
        <f t="shared" ref="L37:N56" si="1">(G37-B37)/B37</f>
        <v>0.67947163550507306</v>
      </c>
      <c r="M37" s="1">
        <f t="shared" si="1"/>
        <v>0.78250186150409529</v>
      </c>
      <c r="N37" s="1">
        <f t="shared" si="1"/>
        <v>6.1579651941097727E-2</v>
      </c>
    </row>
    <row r="38" spans="1:14" x14ac:dyDescent="0.3">
      <c r="A38" t="s">
        <v>37</v>
      </c>
      <c r="B38">
        <v>10246</v>
      </c>
      <c r="C38">
        <v>7502</v>
      </c>
      <c r="D38">
        <v>2744</v>
      </c>
      <c r="F38" t="s">
        <v>37</v>
      </c>
      <c r="G38">
        <v>15490</v>
      </c>
      <c r="H38">
        <v>9812</v>
      </c>
      <c r="I38">
        <v>5678</v>
      </c>
      <c r="K38" t="s">
        <v>37</v>
      </c>
      <c r="L38" s="1">
        <f t="shared" si="1"/>
        <v>0.51180948662892833</v>
      </c>
      <c r="M38" s="1">
        <f t="shared" si="1"/>
        <v>0.30791788856304986</v>
      </c>
      <c r="N38" s="1">
        <f t="shared" si="1"/>
        <v>1.0692419825072885</v>
      </c>
    </row>
    <row r="39" spans="1:14" x14ac:dyDescent="0.3">
      <c r="A39" t="s">
        <v>38</v>
      </c>
      <c r="B39">
        <v>304</v>
      </c>
      <c r="C39">
        <v>276</v>
      </c>
      <c r="D39">
        <v>28</v>
      </c>
      <c r="F39" t="s">
        <v>38</v>
      </c>
      <c r="G39">
        <v>343</v>
      </c>
      <c r="H39">
        <v>330</v>
      </c>
      <c r="I39">
        <v>12</v>
      </c>
      <c r="K39" t="s">
        <v>38</v>
      </c>
      <c r="L39" s="1">
        <f t="shared" si="1"/>
        <v>0.12828947368421054</v>
      </c>
      <c r="M39" s="1">
        <f t="shared" si="1"/>
        <v>0.19565217391304349</v>
      </c>
      <c r="N39" s="1">
        <f t="shared" si="1"/>
        <v>-0.5714285714285714</v>
      </c>
    </row>
    <row r="40" spans="1:14" x14ac:dyDescent="0.3">
      <c r="A40" t="s">
        <v>39</v>
      </c>
      <c r="B40">
        <v>9769</v>
      </c>
      <c r="C40">
        <v>6697</v>
      </c>
      <c r="D40">
        <v>3071</v>
      </c>
      <c r="F40" t="s">
        <v>39</v>
      </c>
      <c r="G40">
        <v>11545</v>
      </c>
      <c r="H40">
        <v>7814</v>
      </c>
      <c r="I40">
        <v>3730</v>
      </c>
      <c r="K40" t="s">
        <v>39</v>
      </c>
      <c r="L40" s="1">
        <f t="shared" si="1"/>
        <v>0.1817995700685843</v>
      </c>
      <c r="M40" s="1">
        <f t="shared" si="1"/>
        <v>0.16679110049275794</v>
      </c>
      <c r="N40" s="1">
        <f t="shared" si="1"/>
        <v>0.21458808205796157</v>
      </c>
    </row>
    <row r="41" spans="1:14" x14ac:dyDescent="0.3">
      <c r="A41" t="s">
        <v>40</v>
      </c>
      <c r="B41">
        <v>833</v>
      </c>
      <c r="C41">
        <v>775</v>
      </c>
      <c r="D41">
        <v>58</v>
      </c>
      <c r="F41" t="s">
        <v>40</v>
      </c>
      <c r="G41">
        <v>1056</v>
      </c>
      <c r="H41">
        <v>969</v>
      </c>
      <c r="I41">
        <v>87</v>
      </c>
      <c r="K41" t="s">
        <v>40</v>
      </c>
      <c r="L41" s="1">
        <f t="shared" si="1"/>
        <v>0.26770708283313327</v>
      </c>
      <c r="M41" s="1">
        <f t="shared" si="1"/>
        <v>0.25032258064516127</v>
      </c>
      <c r="N41" s="1">
        <f t="shared" si="1"/>
        <v>0.5</v>
      </c>
    </row>
    <row r="42" spans="1:14" x14ac:dyDescent="0.3">
      <c r="A42" t="s">
        <v>41</v>
      </c>
      <c r="B42">
        <v>7691</v>
      </c>
      <c r="C42">
        <v>7426</v>
      </c>
      <c r="D42">
        <v>265</v>
      </c>
      <c r="F42" t="s">
        <v>41</v>
      </c>
      <c r="G42">
        <v>11292</v>
      </c>
      <c r="H42">
        <v>10954</v>
      </c>
      <c r="I42">
        <v>338</v>
      </c>
      <c r="K42" t="s">
        <v>41</v>
      </c>
      <c r="L42" s="1">
        <f t="shared" si="1"/>
        <v>0.4682095956312573</v>
      </c>
      <c r="M42" s="1">
        <f t="shared" si="1"/>
        <v>0.47508753029894962</v>
      </c>
      <c r="N42" s="1">
        <f t="shared" si="1"/>
        <v>0.27547169811320754</v>
      </c>
    </row>
    <row r="43" spans="1:14" x14ac:dyDescent="0.3">
      <c r="A43" t="s">
        <v>42</v>
      </c>
      <c r="B43">
        <v>10986</v>
      </c>
      <c r="C43">
        <v>9576</v>
      </c>
      <c r="D43">
        <v>1410</v>
      </c>
      <c r="F43" t="s">
        <v>42</v>
      </c>
      <c r="G43">
        <v>17555</v>
      </c>
      <c r="H43">
        <v>14541</v>
      </c>
      <c r="I43">
        <v>3014</v>
      </c>
      <c r="K43" t="s">
        <v>42</v>
      </c>
      <c r="L43" s="1">
        <f t="shared" si="1"/>
        <v>0.59794283633715639</v>
      </c>
      <c r="M43" s="1">
        <f t="shared" si="1"/>
        <v>0.51848370927318299</v>
      </c>
      <c r="N43" s="1">
        <f t="shared" si="1"/>
        <v>1.1375886524822696</v>
      </c>
    </row>
    <row r="44" spans="1:14" x14ac:dyDescent="0.3">
      <c r="A44" t="s">
        <v>43</v>
      </c>
      <c r="B44">
        <v>730</v>
      </c>
      <c r="C44">
        <v>657</v>
      </c>
      <c r="D44">
        <v>73</v>
      </c>
      <c r="F44" t="s">
        <v>43</v>
      </c>
      <c r="G44">
        <v>837</v>
      </c>
      <c r="H44">
        <v>689</v>
      </c>
      <c r="I44">
        <v>149</v>
      </c>
      <c r="K44" t="s">
        <v>43</v>
      </c>
      <c r="L44" s="1">
        <f t="shared" si="1"/>
        <v>0.14657534246575343</v>
      </c>
      <c r="M44" s="1">
        <f t="shared" si="1"/>
        <v>4.8706240487062402E-2</v>
      </c>
      <c r="N44" s="1">
        <f t="shared" si="1"/>
        <v>1.0410958904109588</v>
      </c>
    </row>
    <row r="45" spans="1:14" x14ac:dyDescent="0.3">
      <c r="A45" t="s">
        <v>44</v>
      </c>
      <c r="B45">
        <v>1370</v>
      </c>
      <c r="C45">
        <v>1212</v>
      </c>
      <c r="D45">
        <v>158</v>
      </c>
      <c r="F45" t="s">
        <v>44</v>
      </c>
      <c r="G45">
        <v>1857</v>
      </c>
      <c r="H45">
        <v>1601</v>
      </c>
      <c r="I45">
        <v>256</v>
      </c>
      <c r="K45" t="s">
        <v>44</v>
      </c>
      <c r="L45" s="1">
        <f t="shared" si="1"/>
        <v>0.35547445255474452</v>
      </c>
      <c r="M45" s="1">
        <f t="shared" si="1"/>
        <v>0.32095709570957098</v>
      </c>
      <c r="N45" s="1">
        <f t="shared" si="1"/>
        <v>0.620253164556962</v>
      </c>
    </row>
    <row r="46" spans="1:14" x14ac:dyDescent="0.3">
      <c r="A46" t="s">
        <v>45</v>
      </c>
      <c r="B46">
        <v>199</v>
      </c>
      <c r="C46">
        <v>189</v>
      </c>
      <c r="D46">
        <v>10</v>
      </c>
      <c r="F46" t="s">
        <v>45</v>
      </c>
      <c r="G46">
        <v>221</v>
      </c>
      <c r="H46">
        <v>213</v>
      </c>
      <c r="I46">
        <v>8</v>
      </c>
      <c r="K46" t="s">
        <v>45</v>
      </c>
      <c r="L46" s="1">
        <f t="shared" si="1"/>
        <v>0.11055276381909548</v>
      </c>
      <c r="M46" s="1">
        <f t="shared" si="1"/>
        <v>0.12698412698412698</v>
      </c>
      <c r="N46" s="1">
        <f t="shared" si="1"/>
        <v>-0.2</v>
      </c>
    </row>
    <row r="47" spans="1:14" x14ac:dyDescent="0.3">
      <c r="A47" t="s">
        <v>46</v>
      </c>
      <c r="B47">
        <v>1407</v>
      </c>
      <c r="C47">
        <v>1172</v>
      </c>
      <c r="D47">
        <v>235</v>
      </c>
      <c r="F47" t="s">
        <v>46</v>
      </c>
      <c r="G47">
        <v>2776</v>
      </c>
      <c r="H47">
        <v>1802</v>
      </c>
      <c r="I47">
        <v>974</v>
      </c>
      <c r="K47" t="s">
        <v>46</v>
      </c>
      <c r="L47" s="1">
        <f t="shared" si="1"/>
        <v>0.97299218194740578</v>
      </c>
      <c r="M47" s="1">
        <f t="shared" si="1"/>
        <v>0.53754266211604096</v>
      </c>
      <c r="N47" s="1">
        <f t="shared" si="1"/>
        <v>3.1446808510638298</v>
      </c>
    </row>
    <row r="48" spans="1:14" x14ac:dyDescent="0.3">
      <c r="A48" t="s">
        <v>47</v>
      </c>
      <c r="B48">
        <v>21002</v>
      </c>
      <c r="C48">
        <v>17752</v>
      </c>
      <c r="D48">
        <v>3250</v>
      </c>
      <c r="F48" t="s">
        <v>47</v>
      </c>
      <c r="G48">
        <v>28264</v>
      </c>
      <c r="H48">
        <v>24495</v>
      </c>
      <c r="I48">
        <v>3770</v>
      </c>
      <c r="K48" t="s">
        <v>47</v>
      </c>
      <c r="L48" s="1">
        <f t="shared" si="1"/>
        <v>0.34577659270545663</v>
      </c>
      <c r="M48" s="1">
        <f t="shared" si="1"/>
        <v>0.37984452456061291</v>
      </c>
      <c r="N48" s="1">
        <f t="shared" si="1"/>
        <v>0.16</v>
      </c>
    </row>
    <row r="49" spans="1:14" x14ac:dyDescent="0.3">
      <c r="A49" t="s">
        <v>48</v>
      </c>
      <c r="B49">
        <v>2846</v>
      </c>
      <c r="C49">
        <v>2171</v>
      </c>
      <c r="D49">
        <v>675</v>
      </c>
      <c r="F49" t="s">
        <v>48</v>
      </c>
      <c r="G49">
        <v>3962</v>
      </c>
      <c r="H49">
        <v>3730</v>
      </c>
      <c r="I49">
        <v>232</v>
      </c>
      <c r="K49" t="s">
        <v>48</v>
      </c>
      <c r="L49" s="1">
        <f t="shared" si="1"/>
        <v>0.39212930428671822</v>
      </c>
      <c r="M49" s="1">
        <f t="shared" si="1"/>
        <v>0.71810225702441266</v>
      </c>
      <c r="N49" s="1">
        <f t="shared" si="1"/>
        <v>-0.65629629629629627</v>
      </c>
    </row>
    <row r="50" spans="1:14" x14ac:dyDescent="0.3">
      <c r="A50" t="s">
        <v>49</v>
      </c>
      <c r="B50">
        <v>253</v>
      </c>
      <c r="C50">
        <v>241</v>
      </c>
      <c r="D50">
        <v>11</v>
      </c>
      <c r="F50" t="s">
        <v>49</v>
      </c>
      <c r="G50">
        <v>456</v>
      </c>
      <c r="H50">
        <v>434</v>
      </c>
      <c r="I50">
        <v>22</v>
      </c>
      <c r="K50" t="s">
        <v>49</v>
      </c>
      <c r="L50" s="1">
        <f t="shared" si="1"/>
        <v>0.80237154150197632</v>
      </c>
      <c r="M50" s="1">
        <f t="shared" si="1"/>
        <v>0.80082987551867224</v>
      </c>
      <c r="N50" s="1">
        <f t="shared" si="1"/>
        <v>1</v>
      </c>
    </row>
    <row r="51" spans="1:14" x14ac:dyDescent="0.3">
      <c r="A51" t="s">
        <v>50</v>
      </c>
      <c r="B51">
        <v>4332</v>
      </c>
      <c r="C51">
        <v>2659</v>
      </c>
      <c r="D51">
        <v>1674</v>
      </c>
      <c r="F51" t="s">
        <v>50</v>
      </c>
      <c r="G51">
        <v>8179</v>
      </c>
      <c r="H51">
        <v>6330</v>
      </c>
      <c r="I51">
        <v>1849</v>
      </c>
      <c r="K51" t="s">
        <v>50</v>
      </c>
      <c r="L51" s="1">
        <f t="shared" si="1"/>
        <v>0.88804247460757157</v>
      </c>
      <c r="M51" s="1">
        <f t="shared" si="1"/>
        <v>1.3805942083490035</v>
      </c>
      <c r="N51" s="1">
        <f t="shared" si="1"/>
        <v>0.10454002389486261</v>
      </c>
    </row>
    <row r="52" spans="1:14" x14ac:dyDescent="0.3">
      <c r="A52" t="s">
        <v>51</v>
      </c>
      <c r="B52">
        <v>21462</v>
      </c>
      <c r="C52">
        <v>20820</v>
      </c>
      <c r="D52">
        <v>642</v>
      </c>
      <c r="F52" t="s">
        <v>51</v>
      </c>
      <c r="G52">
        <v>49083</v>
      </c>
      <c r="H52">
        <v>47644</v>
      </c>
      <c r="I52">
        <v>1440</v>
      </c>
      <c r="K52" t="s">
        <v>51</v>
      </c>
      <c r="L52" s="1">
        <f t="shared" si="1"/>
        <v>1.2869723231758456</v>
      </c>
      <c r="M52" s="1">
        <f t="shared" si="1"/>
        <v>1.2883765609990394</v>
      </c>
      <c r="N52" s="1">
        <f t="shared" si="1"/>
        <v>1.2429906542056075</v>
      </c>
    </row>
    <row r="53" spans="1:14" x14ac:dyDescent="0.3">
      <c r="A53" t="s">
        <v>52</v>
      </c>
      <c r="B53">
        <v>212</v>
      </c>
      <c r="C53">
        <v>182</v>
      </c>
      <c r="D53">
        <v>30</v>
      </c>
      <c r="F53" t="s">
        <v>52</v>
      </c>
      <c r="G53">
        <v>522</v>
      </c>
      <c r="H53">
        <v>435</v>
      </c>
      <c r="I53">
        <v>86</v>
      </c>
      <c r="K53" t="s">
        <v>52</v>
      </c>
      <c r="L53" s="1">
        <f t="shared" si="1"/>
        <v>1.4622641509433962</v>
      </c>
      <c r="M53" s="1">
        <f t="shared" si="1"/>
        <v>1.3901098901098901</v>
      </c>
      <c r="N53" s="1">
        <f t="shared" si="1"/>
        <v>1.8666666666666667</v>
      </c>
    </row>
    <row r="54" spans="1:14" x14ac:dyDescent="0.3">
      <c r="A54" t="s">
        <v>53</v>
      </c>
      <c r="B54">
        <v>5436</v>
      </c>
      <c r="C54">
        <v>4777</v>
      </c>
      <c r="D54">
        <v>659</v>
      </c>
      <c r="F54" t="s">
        <v>53</v>
      </c>
      <c r="G54">
        <v>6781</v>
      </c>
      <c r="H54">
        <v>5723</v>
      </c>
      <c r="I54">
        <v>1058</v>
      </c>
      <c r="K54" t="s">
        <v>53</v>
      </c>
      <c r="L54" s="1">
        <f t="shared" si="1"/>
        <v>0.24742457689477557</v>
      </c>
      <c r="M54" s="1">
        <f t="shared" si="1"/>
        <v>0.1980322378061545</v>
      </c>
      <c r="N54" s="1">
        <f t="shared" si="1"/>
        <v>0.6054628224582701</v>
      </c>
    </row>
    <row r="55" spans="1:14" x14ac:dyDescent="0.3">
      <c r="A55" t="s">
        <v>54</v>
      </c>
      <c r="B55">
        <v>87</v>
      </c>
      <c r="C55">
        <v>82</v>
      </c>
      <c r="D55">
        <v>5</v>
      </c>
      <c r="F55" t="s">
        <v>54</v>
      </c>
      <c r="G55">
        <v>93</v>
      </c>
      <c r="H55">
        <v>88</v>
      </c>
      <c r="I55">
        <v>5</v>
      </c>
      <c r="K55" t="s">
        <v>54</v>
      </c>
      <c r="L55" s="1">
        <f t="shared" si="1"/>
        <v>6.8965517241379309E-2</v>
      </c>
      <c r="M55" s="1">
        <f t="shared" si="1"/>
        <v>7.3170731707317069E-2</v>
      </c>
      <c r="N55" s="1">
        <f t="shared" si="1"/>
        <v>0</v>
      </c>
    </row>
    <row r="56" spans="1:14" x14ac:dyDescent="0.3">
      <c r="A56" t="s">
        <v>55</v>
      </c>
      <c r="B56">
        <v>2181</v>
      </c>
      <c r="C56">
        <v>1561</v>
      </c>
      <c r="D56">
        <v>620</v>
      </c>
      <c r="F56" t="s">
        <v>55</v>
      </c>
      <c r="G56">
        <v>780</v>
      </c>
      <c r="H56">
        <v>712</v>
      </c>
      <c r="I56">
        <v>67</v>
      </c>
      <c r="K56" t="s">
        <v>55</v>
      </c>
      <c r="L56" s="1">
        <f t="shared" si="1"/>
        <v>-0.64236588720770293</v>
      </c>
      <c r="M56" s="1">
        <f t="shared" si="1"/>
        <v>-0.54388212684176807</v>
      </c>
      <c r="N56" s="1">
        <f t="shared" si="1"/>
        <v>-0.89193548387096777</v>
      </c>
    </row>
  </sheetData>
  <mergeCells count="3">
    <mergeCell ref="F3:I3"/>
    <mergeCell ref="A3:D3"/>
    <mergeCell ref="K3:N3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94C9-6B08-4C2A-8EC0-46B2DFD98BC9}">
  <dimension ref="A1:A7"/>
  <sheetViews>
    <sheetView workbookViewId="0"/>
  </sheetViews>
  <sheetFormatPr defaultRowHeight="14.4" x14ac:dyDescent="0.3"/>
  <sheetData>
    <row r="1" spans="1:1" ht="15.6" x14ac:dyDescent="0.3">
      <c r="A1" s="4" t="s">
        <v>58</v>
      </c>
    </row>
    <row r="2" spans="1:1" x14ac:dyDescent="0.3">
      <c r="A2" s="3" t="s">
        <v>65</v>
      </c>
    </row>
    <row r="3" spans="1:1" x14ac:dyDescent="0.3">
      <c r="A3" t="s">
        <v>66</v>
      </c>
    </row>
    <row r="4" spans="1:1" x14ac:dyDescent="0.3">
      <c r="A4" s="3" t="s">
        <v>59</v>
      </c>
    </row>
    <row r="5" spans="1:1" x14ac:dyDescent="0.3">
      <c r="A5" t="s">
        <v>60</v>
      </c>
    </row>
    <row r="6" spans="1:1" x14ac:dyDescent="0.3">
      <c r="A6" s="3" t="s">
        <v>61</v>
      </c>
    </row>
    <row r="7" spans="1:1" x14ac:dyDescent="0.3">
      <c r="A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BERD by Source, 2020 &amp; 21</vt:lpstr>
      <vt:lpstr>BERD by Source, 2017 &amp; 2021</vt:lpstr>
      <vt:lpstr>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Conor Gowder</dc:creator>
  <cp:lastModifiedBy>Conor Gowder</cp:lastModifiedBy>
  <dcterms:created xsi:type="dcterms:W3CDTF">2015-06-05T18:17:20Z</dcterms:created>
  <dcterms:modified xsi:type="dcterms:W3CDTF">2023-10-04T20:22:31Z</dcterms:modified>
</cp:coreProperties>
</file>